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houston\Downloads\"/>
    </mc:Choice>
  </mc:AlternateContent>
  <xr:revisionPtr revIDLastSave="0" documentId="8_{40D4565E-AE79-48C2-A9E0-EBC25E57A083}" xr6:coauthVersionLast="47" xr6:coauthVersionMax="47" xr10:uidLastSave="{00000000-0000-0000-0000-000000000000}"/>
  <bookViews>
    <workbookView xWindow="-120" yWindow="-120" windowWidth="24240" windowHeight="13140" xr2:uid="{D52C1018-24E1-4B88-B7FE-6A1E797A4FEE}"/>
  </bookViews>
  <sheets>
    <sheet name="Timesheet" sheetId="1" r:id="rId1"/>
    <sheet name="Lookup" sheetId="2" state="hidden" r:id="rId2"/>
  </sheets>
  <externalReferences>
    <externalReference r:id="rId3"/>
  </externalReferences>
  <definedNames>
    <definedName name="FTE">Lookup!$G$2:$G$14</definedName>
    <definedName name="FUNDER_TYPE">OFFSET(Lookup!$F$2,0,0,COUNTA(Lookup!$F:$F)-1,1)</definedName>
    <definedName name="MONTHS">Lookup!$C$2:$C$14</definedName>
    <definedName name="PERSONNEL">Lookup!$J$2:$J$5</definedName>
    <definedName name="WORK_PATTERN">Lookup!$H$2:$H$33</definedName>
    <definedName name="WORKING_HOURS">Lookup!$E$2:$E$162</definedName>
    <definedName name="YEARS">Lookup!$D$2:$D$15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U6" i="1" l="1"/>
  <c r="BU7" i="1"/>
  <c r="AS6" i="1"/>
  <c r="AS7" i="1" s="1"/>
  <c r="AV7" i="1"/>
  <c r="AW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AR7" i="1"/>
  <c r="AR6" i="1"/>
  <c r="AQ7" i="1"/>
  <c r="AT6" i="1" l="1"/>
  <c r="M159" i="1"/>
  <c r="AT7" i="1" l="1"/>
  <c r="AU6" i="1"/>
  <c r="P150" i="1"/>
  <c r="B1" i="1"/>
  <c r="AV6" i="1" l="1"/>
  <c r="AW6" i="1" s="1"/>
  <c r="AX6" i="1" s="1"/>
  <c r="AU7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O150" i="1"/>
  <c r="N150" i="1"/>
  <c r="M150" i="1"/>
  <c r="L150" i="1"/>
  <c r="K150" i="1"/>
  <c r="J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B120" i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AP119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B84" i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AP83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B48" i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AP47" i="1"/>
  <c r="AP11" i="1"/>
  <c r="AE184" i="1"/>
  <c r="T184" i="1"/>
  <c r="AE182" i="1"/>
  <c r="W182" i="1"/>
  <c r="T182" i="1"/>
  <c r="W180" i="1"/>
  <c r="AE175" i="1"/>
  <c r="T175" i="1"/>
  <c r="AE173" i="1"/>
  <c r="W173" i="1"/>
  <c r="T173" i="1"/>
  <c r="W171" i="1"/>
  <c r="AD42" i="1"/>
  <c r="B12" i="1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G4" i="2"/>
  <c r="G6" i="2" s="1"/>
  <c r="G7" i="2" s="1"/>
  <c r="G9" i="2" s="1"/>
  <c r="G10" i="2" s="1"/>
  <c r="G11" i="2" s="1"/>
  <c r="G12" i="2" s="1"/>
  <c r="G13" i="2" s="1"/>
  <c r="G14" i="2" s="1"/>
  <c r="AX7" i="1" l="1"/>
  <c r="AY6" i="1"/>
  <c r="AO150" i="1"/>
  <c r="AO114" i="1"/>
  <c r="AO78" i="1"/>
  <c r="B13" i="1"/>
  <c r="AY7" i="1" l="1"/>
  <c r="AZ6" i="1"/>
  <c r="B14" i="1"/>
  <c r="AO12" i="1"/>
  <c r="AN42" i="1"/>
  <c r="AM42" i="1"/>
  <c r="AL42" i="1"/>
  <c r="AK42" i="1"/>
  <c r="AJ42" i="1"/>
  <c r="AI42" i="1"/>
  <c r="AH42" i="1"/>
  <c r="AG42" i="1"/>
  <c r="AF42" i="1"/>
  <c r="AE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AZ7" i="1" l="1"/>
  <c r="BA6" i="1"/>
  <c r="B15" i="1"/>
  <c r="AM155" i="1"/>
  <c r="AE155" i="1"/>
  <c r="M155" i="1"/>
  <c r="U155" i="1"/>
  <c r="AC155" i="1"/>
  <c r="AK155" i="1"/>
  <c r="K155" i="1"/>
  <c r="S155" i="1"/>
  <c r="AA155" i="1"/>
  <c r="AI155" i="1"/>
  <c r="T155" i="1"/>
  <c r="AB155" i="1"/>
  <c r="AJ155" i="1"/>
  <c r="L155" i="1"/>
  <c r="N155" i="1"/>
  <c r="V155" i="1"/>
  <c r="AD155" i="1"/>
  <c r="AL155" i="1"/>
  <c r="X155" i="1"/>
  <c r="AF155" i="1"/>
  <c r="AN155" i="1"/>
  <c r="P155" i="1"/>
  <c r="Q155" i="1"/>
  <c r="Y155" i="1"/>
  <c r="AG155" i="1"/>
  <c r="O155" i="1"/>
  <c r="W155" i="1"/>
  <c r="R155" i="1"/>
  <c r="Z155" i="1"/>
  <c r="AH155" i="1"/>
  <c r="J155" i="1"/>
  <c r="BA7" i="1" l="1"/>
  <c r="BB6" i="1"/>
  <c r="B16" i="1"/>
  <c r="B17" i="1" s="1"/>
  <c r="B18" i="1" s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5" i="1"/>
  <c r="AO26" i="1"/>
  <c r="AO27" i="1"/>
  <c r="AO28" i="1"/>
  <c r="AO29" i="1"/>
  <c r="AL6" i="1"/>
  <c r="K5" i="1"/>
  <c r="K7" i="1" s="1"/>
  <c r="L5" i="1"/>
  <c r="L7" i="1" s="1"/>
  <c r="M5" i="1"/>
  <c r="M7" i="1" s="1"/>
  <c r="N5" i="1"/>
  <c r="N7" i="1" s="1"/>
  <c r="O5" i="1"/>
  <c r="O7" i="1" s="1"/>
  <c r="P5" i="1"/>
  <c r="P7" i="1" s="1"/>
  <c r="Q5" i="1"/>
  <c r="Q7" i="1" s="1"/>
  <c r="R5" i="1"/>
  <c r="R7" i="1" s="1"/>
  <c r="S5" i="1"/>
  <c r="S7" i="1" s="1"/>
  <c r="T5" i="1"/>
  <c r="T7" i="1" s="1"/>
  <c r="U5" i="1"/>
  <c r="U7" i="1" s="1"/>
  <c r="V5" i="1"/>
  <c r="V7" i="1" s="1"/>
  <c r="W5" i="1"/>
  <c r="W7" i="1" s="1"/>
  <c r="X5" i="1"/>
  <c r="X7" i="1" s="1"/>
  <c r="Y5" i="1"/>
  <c r="Y7" i="1" s="1"/>
  <c r="Z5" i="1"/>
  <c r="Z7" i="1" s="1"/>
  <c r="AA5" i="1"/>
  <c r="AA7" i="1" s="1"/>
  <c r="AB5" i="1"/>
  <c r="AB7" i="1" s="1"/>
  <c r="AC5" i="1"/>
  <c r="AC7" i="1" s="1"/>
  <c r="AD5" i="1"/>
  <c r="AD7" i="1" s="1"/>
  <c r="AE5" i="1"/>
  <c r="AE7" i="1" s="1"/>
  <c r="AF5" i="1"/>
  <c r="AF7" i="1" s="1"/>
  <c r="AG5" i="1"/>
  <c r="AG7" i="1" s="1"/>
  <c r="AH5" i="1"/>
  <c r="AH7" i="1" s="1"/>
  <c r="AI5" i="1"/>
  <c r="AI7" i="1" s="1"/>
  <c r="AJ5" i="1"/>
  <c r="AJ7" i="1" s="1"/>
  <c r="AK5" i="1"/>
  <c r="AK7" i="1" s="1"/>
  <c r="J5" i="1"/>
  <c r="J7" i="1" s="1"/>
  <c r="D4" i="2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AO9" i="1"/>
  <c r="AO10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T164" i="1"/>
  <c r="T166" i="1"/>
  <c r="W162" i="1"/>
  <c r="W164" i="1"/>
  <c r="BB7" i="1" l="1"/>
  <c r="AQ3" i="1" s="1"/>
  <c r="AQ2" i="1" s="1"/>
  <c r="BC6" i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AE8" i="1"/>
  <c r="W8" i="1"/>
  <c r="W156" i="1" s="1"/>
  <c r="O8" i="1"/>
  <c r="J8" i="1"/>
  <c r="J156" i="1" s="1"/>
  <c r="AD8" i="1"/>
  <c r="V8" i="1"/>
  <c r="N8" i="1"/>
  <c r="AK8" i="1"/>
  <c r="AC8" i="1"/>
  <c r="U8" i="1"/>
  <c r="U156" i="1" s="1"/>
  <c r="U157" i="1" s="1"/>
  <c r="U158" i="1" s="1"/>
  <c r="M8" i="1"/>
  <c r="AJ8" i="1"/>
  <c r="AB8" i="1"/>
  <c r="T8" i="1"/>
  <c r="L8" i="1"/>
  <c r="AI8" i="1"/>
  <c r="AA8" i="1"/>
  <c r="S8" i="1"/>
  <c r="K8" i="1"/>
  <c r="K156" i="1" s="1"/>
  <c r="AH8" i="1"/>
  <c r="Z8" i="1"/>
  <c r="R8" i="1"/>
  <c r="AG8" i="1"/>
  <c r="AG156" i="1" s="1"/>
  <c r="Y8" i="1"/>
  <c r="Y156" i="1" s="1"/>
  <c r="Q8" i="1"/>
  <c r="Q156" i="1" s="1"/>
  <c r="AF8" i="1"/>
  <c r="X8" i="1"/>
  <c r="X156" i="1" s="1"/>
  <c r="P8" i="1"/>
  <c r="B19" i="1"/>
  <c r="AM6" i="1"/>
  <c r="AN6" i="1" s="1"/>
  <c r="AN5" i="1" s="1"/>
  <c r="AN7" i="1" s="1"/>
  <c r="AL5" i="1"/>
  <c r="AL7" i="1" s="1"/>
  <c r="AE166" i="1"/>
  <c r="AE164" i="1"/>
  <c r="AO42" i="1"/>
  <c r="AL8" i="1" l="1"/>
  <c r="AN8" i="1"/>
  <c r="AN156" i="1" s="1"/>
  <c r="B20" i="1"/>
  <c r="Z156" i="1"/>
  <c r="Z157" i="1" s="1"/>
  <c r="Z158" i="1" s="1"/>
  <c r="T156" i="1"/>
  <c r="T157" i="1" s="1"/>
  <c r="T158" i="1" s="1"/>
  <c r="AA156" i="1"/>
  <c r="AA157" i="1" s="1"/>
  <c r="AA158" i="1" s="1"/>
  <c r="M156" i="1"/>
  <c r="M157" i="1" s="1"/>
  <c r="M158" i="1" s="1"/>
  <c r="AE156" i="1"/>
  <c r="AE157" i="1" s="1"/>
  <c r="AE158" i="1" s="1"/>
  <c r="L156" i="1"/>
  <c r="L157" i="1" s="1"/>
  <c r="L158" i="1" s="1"/>
  <c r="AH156" i="1"/>
  <c r="AH157" i="1" s="1"/>
  <c r="AH158" i="1" s="1"/>
  <c r="AF156" i="1"/>
  <c r="AF157" i="1" s="1"/>
  <c r="AF158" i="1" s="1"/>
  <c r="AI156" i="1"/>
  <c r="AI157" i="1" s="1"/>
  <c r="AI158" i="1" s="1"/>
  <c r="O156" i="1"/>
  <c r="O157" i="1" s="1"/>
  <c r="O158" i="1" s="1"/>
  <c r="V156" i="1"/>
  <c r="V157" i="1" s="1"/>
  <c r="V158" i="1" s="1"/>
  <c r="P156" i="1"/>
  <c r="P157" i="1" s="1"/>
  <c r="P158" i="1" s="1"/>
  <c r="AB156" i="1"/>
  <c r="AB157" i="1" s="1"/>
  <c r="AB158" i="1" s="1"/>
  <c r="N156" i="1"/>
  <c r="N157" i="1" s="1"/>
  <c r="N158" i="1" s="1"/>
  <c r="X157" i="1"/>
  <c r="X158" i="1" s="1"/>
  <c r="Q157" i="1"/>
  <c r="Q158" i="1" s="1"/>
  <c r="Y157" i="1"/>
  <c r="Y158" i="1" s="1"/>
  <c r="W157" i="1"/>
  <c r="W158" i="1" s="1"/>
  <c r="AG157" i="1"/>
  <c r="AG158" i="1" s="1"/>
  <c r="K157" i="1"/>
  <c r="K158" i="1" s="1"/>
  <c r="AM5" i="1"/>
  <c r="AM7" i="1" s="1"/>
  <c r="AM8" i="1" l="1"/>
  <c r="B21" i="1"/>
  <c r="B22" i="1" s="1"/>
  <c r="R156" i="1"/>
  <c r="R157" i="1" s="1"/>
  <c r="R158" i="1" s="1"/>
  <c r="AK156" i="1"/>
  <c r="AK157" i="1" s="1"/>
  <c r="AK158" i="1" s="1"/>
  <c r="AD156" i="1"/>
  <c r="AD157" i="1" s="1"/>
  <c r="AD158" i="1" s="1"/>
  <c r="S156" i="1"/>
  <c r="S157" i="1" s="1"/>
  <c r="S158" i="1" s="1"/>
  <c r="AC156" i="1"/>
  <c r="AC157" i="1" s="1"/>
  <c r="AC158" i="1" s="1"/>
  <c r="AL156" i="1"/>
  <c r="AL157" i="1" s="1"/>
  <c r="AL158" i="1" s="1"/>
  <c r="AJ156" i="1"/>
  <c r="AJ157" i="1" s="1"/>
  <c r="AJ158" i="1" s="1"/>
  <c r="AN157" i="1"/>
  <c r="AN158" i="1" s="1"/>
  <c r="J157" i="1"/>
  <c r="J158" i="1" s="1"/>
  <c r="AO155" i="1"/>
  <c r="AO7" i="1" l="1"/>
  <c r="B23" i="1"/>
  <c r="AM156" i="1"/>
  <c r="B24" i="1" l="1"/>
  <c r="AO8" i="1"/>
  <c r="B25" i="1" l="1"/>
  <c r="B26" i="1" s="1"/>
  <c r="AM157" i="1"/>
  <c r="AM158" i="1" s="1"/>
  <c r="AO156" i="1"/>
  <c r="AO157" i="1" l="1"/>
  <c r="B27" i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s="1"/>
</calcChain>
</file>

<file path=xl/sharedStrings.xml><?xml version="1.0" encoding="utf-8"?>
<sst xmlns="http://schemas.openxmlformats.org/spreadsheetml/2006/main" count="138" uniqueCount="102">
  <si>
    <t>Signature:</t>
  </si>
  <si>
    <t xml:space="preserve">Signed (name of the person working on the action): </t>
  </si>
  <si>
    <t>Total Hours</t>
  </si>
  <si>
    <t xml:space="preserve">Short description of the activities carried out in the month: </t>
  </si>
  <si>
    <t>Total Project Hours</t>
  </si>
  <si>
    <t>Other Work</t>
  </si>
  <si>
    <t>Total</t>
  </si>
  <si>
    <t>Fri</t>
  </si>
  <si>
    <t>Thu</t>
  </si>
  <si>
    <t>Wed</t>
  </si>
  <si>
    <t>Tue</t>
  </si>
  <si>
    <t>Mon</t>
  </si>
  <si>
    <t>Beneficiary's / linked third party's name:</t>
  </si>
  <si>
    <t>Year:</t>
  </si>
  <si>
    <t>April</t>
  </si>
  <si>
    <t>Month:</t>
  </si>
  <si>
    <t>Months</t>
  </si>
  <si>
    <t>Years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</si>
  <si>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</si>
  <si>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</si>
  <si>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</si>
  <si>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</si>
  <si>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</si>
  <si>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</si>
  <si>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</si>
  <si>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</si>
  <si>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</si>
  <si>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</si>
  <si>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</si>
  <si>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 Select month -</t>
  </si>
  <si>
    <t>- Select year -</t>
  </si>
  <si>
    <t>Working Hours</t>
  </si>
  <si>
    <t>- Select working hour basis -</t>
  </si>
  <si>
    <t>Contracted Hours</t>
  </si>
  <si>
    <t xml:space="preserve">Grant Agreement No: </t>
  </si>
  <si>
    <t>Project 1U No:</t>
  </si>
  <si>
    <t>SOPHIA</t>
  </si>
  <si>
    <t>Funder Type</t>
  </si>
  <si>
    <t>- Select Funder Type -</t>
  </si>
  <si>
    <t>Date:</t>
  </si>
  <si>
    <t>Name of supervisor/Project manager:</t>
  </si>
  <si>
    <t>Other Work Hours</t>
  </si>
  <si>
    <t>University of Dundee (UNIVDUN)</t>
  </si>
  <si>
    <t>A.1 Personnel costs</t>
  </si>
  <si>
    <t>FUNDER</t>
  </si>
  <si>
    <t>EU Horizon 2020</t>
  </si>
  <si>
    <t>EU Horizon Europe</t>
  </si>
  <si>
    <t>BBSRC</t>
  </si>
  <si>
    <t>MRC</t>
  </si>
  <si>
    <t>EPSRC</t>
  </si>
  <si>
    <t>ESRC</t>
  </si>
  <si>
    <t>AHRC</t>
  </si>
  <si>
    <t>STFC</t>
  </si>
  <si>
    <t>NERC</t>
  </si>
  <si>
    <t>UKRI</t>
  </si>
  <si>
    <t>Wellcome</t>
  </si>
  <si>
    <t>Title of Project</t>
  </si>
  <si>
    <t>Contracted FTE</t>
  </si>
  <si>
    <t>FTE</t>
  </si>
  <si>
    <t>- Select Contracted FTE -</t>
  </si>
  <si>
    <t>Work Pattern</t>
  </si>
  <si>
    <t>WORK_PATTERN</t>
  </si>
  <si>
    <t>- Select Work Pattern -</t>
  </si>
  <si>
    <t>Full Time</t>
  </si>
  <si>
    <t>Mon - Tue - Wed - Thu</t>
  </si>
  <si>
    <t>Mon - Tue - Wed - Fri</t>
  </si>
  <si>
    <t>Mon - Tue - Thu - Fri</t>
  </si>
  <si>
    <t>Mon - Wed - Thu - Fri</t>
  </si>
  <si>
    <t>Tue - Wed - Thu - Fri</t>
  </si>
  <si>
    <t>Mon - Tue - Wed</t>
  </si>
  <si>
    <t>Mon - Tue - Thu</t>
  </si>
  <si>
    <t>Mon - Tue - Fri</t>
  </si>
  <si>
    <t>Mon - Wed - Thu</t>
  </si>
  <si>
    <t>Mon - Wed - Fri</t>
  </si>
  <si>
    <t>Mon - Thu - Fri</t>
  </si>
  <si>
    <t>Tue - Wed - Thu</t>
  </si>
  <si>
    <t>Tue - Wed - Fri</t>
  </si>
  <si>
    <t>Tue - Thu - Fri</t>
  </si>
  <si>
    <t>Wed - Thu - Fri</t>
  </si>
  <si>
    <t>Mon - Tue</t>
  </si>
  <si>
    <t>Mon - Wed</t>
  </si>
  <si>
    <t>Mon - Thu</t>
  </si>
  <si>
    <t>Mon - Fri</t>
  </si>
  <si>
    <t>Tue - Wed</t>
  </si>
  <si>
    <t>Tue - Thu</t>
  </si>
  <si>
    <t>Tue - Fri</t>
  </si>
  <si>
    <t>Wed - Thu</t>
  </si>
  <si>
    <t>Wed - Fri</t>
  </si>
  <si>
    <t>Thu - Fri</t>
  </si>
  <si>
    <t>A.3 Costs of personnel seconded by a third party against payment</t>
  </si>
  <si>
    <t>A.2 Costs for natural persons working under a direct contract</t>
  </si>
  <si>
    <t>- Select Type of Personnel -</t>
  </si>
  <si>
    <t>PERSONNEL</t>
  </si>
  <si>
    <t>Daily Contracted Hours (Hours x FTE)</t>
  </si>
  <si>
    <t>Short description of the activities carried out in the month:</t>
  </si>
  <si>
    <t>Chargeable Hours</t>
  </si>
  <si>
    <t>Innovate UK</t>
  </si>
  <si>
    <t>Other</t>
  </si>
  <si>
    <t>Name of the person working on the Project:</t>
  </si>
  <si>
    <t>Annual Leave</t>
  </si>
  <si>
    <t>Other Absence (e.g. illness)</t>
  </si>
  <si>
    <t>NIH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</si>
</sst>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[Red]\-0.00\ "/>
    <numFmt numFmtId="165" formatCode="0.0"/>
  </numFmts>
  <fonts count="2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D8D8D8"/>
      </patternFill>
    </fill>
    <fill>
      <patternFill patternType="solid">
        <fgColor rgb="FFD8D8D8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/>
    <xf numFmtId="0" fontId="4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7" fillId="4" borderId="0" xfId="0" applyFont="1" applyFill="1" applyAlignment="1">
      <alignment horizontal="center"/>
    </xf>
    <xf numFmtId="0" fontId="7" fillId="4" borderId="5" xfId="0" applyFont="1" applyFill="1" applyBorder="1"/>
    <xf numFmtId="0" fontId="4" fillId="3" borderId="5" xfId="0" applyFont="1" applyFill="1" applyBorder="1" applyAlignment="1">
      <alignment horizontal="left"/>
    </xf>
    <xf numFmtId="0" fontId="5" fillId="4" borderId="0" xfId="0" applyFont="1" applyFill="1" applyAlignment="1">
      <alignment horizontal="center"/>
    </xf>
    <xf numFmtId="0" fontId="5" fillId="4" borderId="5" xfId="0" applyFont="1" applyFill="1" applyBorder="1"/>
    <xf numFmtId="0" fontId="9" fillId="0" borderId="0" xfId="0" applyFont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/>
    <xf numFmtId="2" fontId="4" fillId="5" borderId="10" xfId="0" applyNumberFormat="1" applyFont="1" applyFill="1" applyBorder="1" applyAlignment="1">
      <alignment horizontal="center" vertical="center"/>
    </xf>
    <xf numFmtId="2" fontId="10" fillId="5" borderId="11" xfId="0" applyNumberFormat="1" applyFont="1" applyFill="1" applyBorder="1" applyAlignment="1">
      <alignment horizontal="center" vertical="center"/>
    </xf>
    <xf numFmtId="164" fontId="10" fillId="5" borderId="11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165" fontId="2" fillId="5" borderId="15" xfId="0" applyNumberFormat="1" applyFont="1" applyFill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2" fontId="2" fillId="5" borderId="15" xfId="0" applyNumberFormat="1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5" borderId="19" xfId="0" applyNumberFormat="1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5" borderId="1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4" fillId="5" borderId="15" xfId="0" applyNumberFormat="1" applyFont="1" applyFill="1" applyBorder="1"/>
    <xf numFmtId="1" fontId="2" fillId="5" borderId="15" xfId="0" applyNumberFormat="1" applyFont="1" applyFill="1" applyBorder="1" applyAlignment="1">
      <alignment horizontal="center"/>
    </xf>
    <xf numFmtId="0" fontId="14" fillId="0" borderId="0" xfId="0" applyFont="1"/>
    <xf numFmtId="2" fontId="2" fillId="0" borderId="15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4" fontId="15" fillId="0" borderId="15" xfId="0" applyNumberFormat="1" applyFont="1" applyBorder="1" applyAlignment="1">
      <alignment horizontal="center"/>
    </xf>
    <xf numFmtId="0" fontId="23" fillId="0" borderId="0" xfId="0" applyFont="1"/>
    <xf numFmtId="0" fontId="23" fillId="0" borderId="0" xfId="0" quotePrefix="1" applyFont="1"/>
    <xf numFmtId="0" fontId="10" fillId="0" borderId="15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8" fillId="3" borderId="6" xfId="0" applyFont="1" applyFill="1" applyBorder="1" applyAlignment="1"/>
    <xf numFmtId="0" fontId="19" fillId="0" borderId="0" xfId="0" applyFont="1" applyAlignment="1">
      <alignment vertical="center"/>
    </xf>
    <xf numFmtId="0" fontId="19" fillId="0" borderId="0" xfId="0" applyFont="1"/>
    <xf numFmtId="0" fontId="24" fillId="0" borderId="0" xfId="0" applyFont="1"/>
    <xf numFmtId="1" fontId="19" fillId="0" borderId="0" xfId="0" applyNumberFormat="1" applyFont="1"/>
    <xf numFmtId="0" fontId="0" fillId="0" borderId="0" xfId="0" quotePrefix="1"/>
    <xf numFmtId="0" fontId="2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3" borderId="32" xfId="0" applyFont="1" applyFill="1" applyBorder="1" applyAlignment="1"/>
    <xf numFmtId="0" fontId="8" fillId="3" borderId="8" xfId="0" applyFont="1" applyFill="1" applyBorder="1" applyAlignment="1"/>
    <xf numFmtId="0" fontId="16" fillId="3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/>
    <xf numFmtId="0" fontId="9" fillId="0" borderId="0" xfId="0" applyFont="1"/>
    <xf numFmtId="164" fontId="2" fillId="5" borderId="11" xfId="0" applyNumberFormat="1" applyFont="1" applyFill="1" applyBorder="1" applyAlignment="1" applyProtection="1">
      <alignment horizontal="center" vertical="center"/>
    </xf>
    <xf numFmtId="164" fontId="4" fillId="5" borderId="11" xfId="0" applyNumberFormat="1" applyFont="1" applyFill="1" applyBorder="1" applyAlignment="1">
      <alignment horizontal="right" vertical="center" wrapText="1"/>
    </xf>
    <xf numFmtId="164" fontId="8" fillId="0" borderId="11" xfId="0" applyNumberFormat="1" applyFont="1" applyBorder="1"/>
    <xf numFmtId="14" fontId="5" fillId="4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10" fillId="0" borderId="18" xfId="0" applyFont="1" applyBorder="1" applyAlignment="1">
      <alignment horizontal="center" vertical="center" wrapText="1"/>
    </xf>
    <xf numFmtId="0" fontId="8" fillId="0" borderId="17" xfId="0" applyFont="1" applyBorder="1"/>
    <xf numFmtId="0" fontId="8" fillId="0" borderId="16" xfId="0" applyFont="1" applyBorder="1"/>
    <xf numFmtId="0" fontId="4" fillId="5" borderId="14" xfId="0" applyFont="1" applyFill="1" applyBorder="1" applyAlignment="1">
      <alignment horizontal="right" vertical="center" wrapText="1"/>
    </xf>
    <xf numFmtId="0" fontId="8" fillId="0" borderId="13" xfId="0" applyFont="1" applyBorder="1"/>
    <xf numFmtId="0" fontId="8" fillId="0" borderId="12" xfId="0" applyFont="1" applyBorder="1"/>
    <xf numFmtId="0" fontId="13" fillId="0" borderId="14" xfId="0" applyFont="1" applyBorder="1" applyAlignment="1">
      <alignment vertical="top" wrapText="1"/>
    </xf>
    <xf numFmtId="0" fontId="8" fillId="0" borderId="9" xfId="0" applyFont="1" applyBorder="1"/>
    <xf numFmtId="0" fontId="2" fillId="0" borderId="0" xfId="0" applyFont="1"/>
    <xf numFmtId="0" fontId="8" fillId="0" borderId="23" xfId="0" applyFont="1" applyBorder="1"/>
    <xf numFmtId="0" fontId="8" fillId="0" borderId="22" xfId="0" applyFont="1" applyBorder="1"/>
    <xf numFmtId="0" fontId="8" fillId="0" borderId="21" xfId="0" applyFont="1" applyBorder="1"/>
    <xf numFmtId="0" fontId="8" fillId="0" borderId="20" xfId="0" applyFont="1" applyBorder="1"/>
    <xf numFmtId="2" fontId="4" fillId="3" borderId="5" xfId="0" applyNumberFormat="1" applyFont="1" applyFill="1" applyBorder="1" applyAlignment="1">
      <alignment horizontal="left"/>
    </xf>
    <xf numFmtId="2" fontId="4" fillId="3" borderId="0" xfId="0" applyNumberFormat="1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21" fillId="0" borderId="28" xfId="0" applyFont="1" applyBorder="1" applyAlignment="1">
      <alignment horizontal="center" wrapText="1"/>
    </xf>
    <xf numFmtId="0" fontId="19" fillId="0" borderId="25" xfId="0" applyFont="1" applyBorder="1"/>
    <xf numFmtId="0" fontId="19" fillId="0" borderId="24" xfId="0" applyFont="1" applyBorder="1"/>
    <xf numFmtId="0" fontId="3" fillId="5" borderId="28" xfId="0" applyFont="1" applyFill="1" applyBorder="1" applyAlignment="1">
      <alignment horizontal="center"/>
    </xf>
    <xf numFmtId="0" fontId="19" fillId="0" borderId="27" xfId="0" applyFont="1" applyBorder="1"/>
    <xf numFmtId="0" fontId="20" fillId="0" borderId="26" xfId="0" applyFont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left" vertical="center"/>
    </xf>
    <xf numFmtId="0" fontId="8" fillId="8" borderId="17" xfId="0" applyFont="1" applyFill="1" applyBorder="1"/>
    <xf numFmtId="0" fontId="8" fillId="8" borderId="16" xfId="0" applyFont="1" applyFill="1" applyBorder="1"/>
    <xf numFmtId="2" fontId="4" fillId="5" borderId="29" xfId="0" applyNumberFormat="1" applyFont="1" applyFill="1" applyBorder="1" applyAlignment="1">
      <alignment horizontal="center" vertical="center"/>
    </xf>
    <xf numFmtId="2" fontId="4" fillId="5" borderId="30" xfId="0" applyNumberFormat="1" applyFont="1" applyFill="1" applyBorder="1" applyAlignment="1">
      <alignment horizontal="center" vertical="center"/>
    </xf>
    <xf numFmtId="2" fontId="4" fillId="5" borderId="31" xfId="0" applyNumberFormat="1" applyFont="1" applyFill="1" applyBorder="1" applyAlignment="1">
      <alignment horizontal="center" vertical="center"/>
    </xf>
    <xf numFmtId="1" fontId="11" fillId="7" borderId="30" xfId="0" applyNumberFormat="1" applyFont="1" applyFill="1" applyBorder="1" applyAlignment="1">
      <alignment horizontal="center" vertical="center"/>
    </xf>
    <xf numFmtId="1" fontId="11" fillId="7" borderId="31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2" fontId="5" fillId="0" borderId="18" xfId="1" applyNumberFormat="1" applyFont="1" applyBorder="1" applyAlignment="1">
      <alignment horizontal="center" vertical="center"/>
    </xf>
    <xf numFmtId="2" fontId="5" fillId="0" borderId="17" xfId="1" applyNumberFormat="1" applyFont="1" applyBorder="1" applyAlignment="1">
      <alignment horizontal="center" vertical="center"/>
    </xf>
    <xf numFmtId="2" fontId="5" fillId="0" borderId="16" xfId="1" applyNumberFormat="1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 wrapText="1"/>
    </xf>
    <xf numFmtId="0" fontId="10" fillId="0" borderId="17" xfId="0" applyFont="1" applyFill="1" applyBorder="1"/>
    <xf numFmtId="0" fontId="10" fillId="0" borderId="16" xfId="0" applyFont="1" applyFill="1" applyBorder="1"/>
    <xf numFmtId="1" fontId="2" fillId="5" borderId="18" xfId="0" applyNumberFormat="1" applyFont="1" applyFill="1" applyBorder="1" applyAlignment="1">
      <alignment wrapText="1"/>
    </xf>
    <xf numFmtId="1" fontId="8" fillId="0" borderId="17" xfId="0" applyNumberFormat="1" applyFont="1" applyBorder="1"/>
    <xf numFmtId="1" fontId="8" fillId="0" borderId="16" xfId="0" applyNumberFormat="1" applyFont="1" applyBorder="1"/>
    <xf numFmtId="164" fontId="10" fillId="5" borderId="11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19" fillId="0" borderId="17" xfId="0" applyFont="1" applyBorder="1"/>
    <xf numFmtId="0" fontId="19" fillId="0" borderId="16" xfId="0" applyFont="1" applyBorder="1"/>
    <xf numFmtId="0" fontId="20" fillId="0" borderId="18" xfId="0" applyFont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/>
    <xf numFmtId="0" fontId="8" fillId="0" borderId="16" xfId="0" applyFont="1" applyFill="1" applyBorder="1"/>
    <xf numFmtId="0" fontId="18" fillId="0" borderId="16" xfId="0" applyFont="1" applyBorder="1" applyAlignment="1">
      <alignment horizontal="left" vertical="center" wrapText="1"/>
    </xf>
    <xf numFmtId="165" fontId="5" fillId="0" borderId="18" xfId="1" applyNumberFormat="1" applyFont="1" applyBorder="1" applyAlignment="1">
      <alignment horizontal="center" vertical="center"/>
    </xf>
    <xf numFmtId="165" fontId="5" fillId="0" borderId="17" xfId="1" applyNumberFormat="1" applyFont="1" applyBorder="1" applyAlignment="1">
      <alignment horizontal="center" vertical="center"/>
    </xf>
    <xf numFmtId="165" fontId="5" fillId="0" borderId="16" xfId="1" applyNumberFormat="1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" fontId="11" fillId="6" borderId="29" xfId="0" applyNumberFormat="1" applyFont="1" applyFill="1" applyBorder="1" applyAlignment="1">
      <alignment horizontal="center"/>
    </xf>
    <xf numFmtId="1" fontId="11" fillId="6" borderId="30" xfId="0" applyNumberFormat="1" applyFont="1" applyFill="1" applyBorder="1" applyAlignment="1">
      <alignment horizontal="center"/>
    </xf>
    <xf numFmtId="1" fontId="11" fillId="6" borderId="31" xfId="0" applyNumberFormat="1" applyFont="1" applyFill="1" applyBorder="1" applyAlignment="1">
      <alignment horizontal="center"/>
    </xf>
    <xf numFmtId="2" fontId="12" fillId="6" borderId="18" xfId="0" applyNumberFormat="1" applyFont="1" applyFill="1" applyBorder="1" applyAlignment="1">
      <alignment horizontal="center" vertical="center" wrapText="1"/>
    </xf>
    <xf numFmtId="2" fontId="12" fillId="6" borderId="17" xfId="0" applyNumberFormat="1" applyFont="1" applyFill="1" applyBorder="1" applyAlignment="1">
      <alignment horizontal="center" vertical="center" wrapText="1"/>
    </xf>
    <xf numFmtId="2" fontId="4" fillId="8" borderId="29" xfId="0" applyNumberFormat="1" applyFont="1" applyFill="1" applyBorder="1" applyAlignment="1">
      <alignment horizontal="center" vertical="center" wrapText="1"/>
    </xf>
    <xf numFmtId="2" fontId="4" fillId="8" borderId="30" xfId="0" applyNumberFormat="1" applyFont="1" applyFill="1" applyBorder="1" applyAlignment="1">
      <alignment horizontal="center" vertical="center" wrapText="1"/>
    </xf>
    <xf numFmtId="2" fontId="4" fillId="8" borderId="31" xfId="0" applyNumberFormat="1" applyFont="1" applyFill="1" applyBorder="1" applyAlignment="1">
      <alignment horizontal="center" vertical="center" wrapText="1"/>
    </xf>
    <xf numFmtId="2" fontId="12" fillId="6" borderId="33" xfId="0" applyNumberFormat="1" applyFont="1" applyFill="1" applyBorder="1" applyAlignment="1">
      <alignment horizontal="center" vertical="center" wrapText="1"/>
    </xf>
    <xf numFmtId="2" fontId="12" fillId="6" borderId="16" xfId="0" applyNumberFormat="1" applyFont="1" applyFill="1" applyBorder="1" applyAlignment="1">
      <alignment horizontal="center" vertical="center" wrapText="1"/>
    </xf>
    <xf numFmtId="164" fontId="4" fillId="5" borderId="29" xfId="0" applyNumberFormat="1" applyFont="1" applyFill="1" applyBorder="1" applyAlignment="1">
      <alignment horizontal="right" vertical="center" wrapText="1"/>
    </xf>
    <xf numFmtId="164" fontId="4" fillId="5" borderId="30" xfId="0" applyNumberFormat="1" applyFont="1" applyFill="1" applyBorder="1" applyAlignment="1">
      <alignment horizontal="right" vertical="center" wrapText="1"/>
    </xf>
    <xf numFmtId="164" fontId="4" fillId="5" borderId="31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Percent" xfId="1" builtinId="5"/>
  </cellStyles>
  <dxfs count="18">
    <dxf>
      <font>
        <color theme="0"/>
      </font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8D8D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8D8D8"/>
        </patternFill>
      </fill>
    </dxf>
    <dxf>
      <fill>
        <patternFill>
          <bgColor rgb="FFD8D8D8"/>
        </patternFill>
      </fill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8D8D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8D8D8"/>
        </patternFill>
      </fill>
    </dxf>
    <dxf>
      <fill>
        <patternFill>
          <bgColor rgb="FFD8D8D8"/>
        </patternFill>
      </fill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8D8D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8D8D8"/>
        </patternFill>
      </fill>
    </dxf>
    <dxf>
      <fill>
        <patternFill>
          <bgColor rgb="FFD8D8D8"/>
        </patternFill>
      </fill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8D8D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rgb="FFD8D8D8"/>
        </patternFill>
      </fill>
    </dxf>
    <dxf>
      <fill>
        <patternFill>
          <bgColor rgb="FFD8D8D8"/>
        </patternFill>
      </fill>
    </dxf>
  </dxfs>
  <tableStyles count="0" defaultTableStyle="TableStyleMedium2" defaultPivotStyle="PivotStyleLight16"/>
  <colors>
    <mruColors>
      <color rgb="FFD8D8D8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ndee.uni\filestore\Finance\RESEARCH\SPREADSHEETS\EU%20Team\118256-806362%20ESCulab%20-%20355\Timesheets\John%20Raynor\templates\JRaynor_Multi_TS_Template-v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EXAMPLE"/>
      <sheetName val="Apr2022"/>
      <sheetName val="May2022"/>
      <sheetName val="Jun2022"/>
      <sheetName val="Jul2022"/>
      <sheetName val="Aug2022"/>
      <sheetName val="Sep2022"/>
      <sheetName val="Oct2022"/>
      <sheetName val="Nov2022"/>
      <sheetName val="Dec2022"/>
      <sheetName val="Jan2023"/>
      <sheetName val="Feb2023"/>
      <sheetName val="Mar2023"/>
      <sheetName val="Apr2023"/>
      <sheetName val="May2023"/>
      <sheetName val="Jun2023"/>
      <sheetName val="Jul2023"/>
      <sheetName val="Aug2023"/>
      <sheetName val="Sep2023"/>
      <sheetName val="Oct2023"/>
      <sheetName val="Nov2023"/>
      <sheetName val="Dec2023"/>
      <sheetName val="Jan2024"/>
      <sheetName val="Feb2024"/>
      <sheetName val="Mar2024"/>
      <sheetName val="Apr2024"/>
      <sheetName val="May2024"/>
      <sheetName val="Jun2024"/>
      <sheetName val="Jul2024"/>
      <sheetName val="Aug2024"/>
      <sheetName val="Sep2024"/>
      <sheetName val="Oct2024"/>
      <sheetName val="Nov2024"/>
      <sheetName val="Dec2024"/>
      <sheetName val="Jan2025"/>
      <sheetName val="Feb2025"/>
      <sheetName val="Mar2025"/>
      <sheetName val="Apr2025"/>
      <sheetName val="May2025"/>
      <sheetName val="Jun2025"/>
      <sheetName val="Jul2025"/>
      <sheetName val="Aug2025"/>
      <sheetName val="Sep2025"/>
      <sheetName val="Oct2025"/>
      <sheetName val="Nov2025"/>
      <sheetName val="Dec2025"/>
      <sheetName val="Jan2026"/>
      <sheetName val="Feb2026"/>
      <sheetName val="Mar2026"/>
      <sheetName val="Apr2026"/>
      <sheetName val="May2026"/>
    </sheetNames>
    <sheetDataSet>
      <sheetData sheetId="0"/>
      <sheetData sheetId="1">
        <row r="80">
          <cell r="V80" t="str">
            <v>Rory McCrimmon</v>
          </cell>
        </row>
        <row r="82">
          <cell r="V82" t="str">
            <v>Ewan Pearson</v>
          </cell>
        </row>
        <row r="89">
          <cell r="V89"/>
        </row>
        <row r="91">
          <cell r="V91"/>
        </row>
        <row r="98">
          <cell r="V98"/>
        </row>
        <row r="100">
          <cell r="V10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1E1D2-BADE-4691-82C9-33F617949993}">
  <sheetPr>
    <pageSetUpPr fitToPage="1"/>
  </sheetPr>
  <dimension ref="B1:BU1098"/>
  <sheetViews>
    <sheetView showGridLines="0" tabSelected="1" zoomScale="80" zoomScaleNormal="80" workbookViewId="0"/>
  </sheetViews>
  <sheetFormatPr defaultColWidth="15.140625" defaultRowHeight="15" customHeight="1" outlineLevelRow="2" x14ac:dyDescent="0.25"/>
  <cols>
    <col min="1" max="1" width="2.85546875" customWidth="1"/>
    <col min="2" max="2" width="8.140625" customWidth="1"/>
    <col min="3" max="8" width="4" customWidth="1"/>
    <col min="9" max="9" width="2.85546875" customWidth="1"/>
    <col min="10" max="40" width="6.28515625" customWidth="1"/>
    <col min="41" max="41" width="7.7109375" bestFit="1" customWidth="1"/>
    <col min="42" max="45" width="7.7109375" customWidth="1"/>
    <col min="47" max="47" width="9.5703125" customWidth="1"/>
    <col min="48" max="48" width="13" customWidth="1"/>
  </cols>
  <sheetData>
    <row r="1" spans="2:73" ht="21" customHeight="1" thickBot="1" x14ac:dyDescent="0.4">
      <c r="B1" s="101" t="str">
        <f>"TIMESHEET "&amp;UPPER(LEFT(AD1,3))&amp;"-"&amp;RIGHT(AK1,2)</f>
        <v>TIMESHEET - S- -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3"/>
      <c r="AB1" s="104" t="s">
        <v>15</v>
      </c>
      <c r="AC1" s="105"/>
      <c r="AD1" s="106" t="s">
        <v>29</v>
      </c>
      <c r="AE1" s="102"/>
      <c r="AF1" s="102"/>
      <c r="AG1" s="102"/>
      <c r="AH1" s="105"/>
      <c r="AI1" s="107" t="s">
        <v>13</v>
      </c>
      <c r="AJ1" s="105"/>
      <c r="AK1" s="106" t="s">
        <v>30</v>
      </c>
      <c r="AL1" s="102"/>
      <c r="AM1" s="102"/>
      <c r="AN1" s="102"/>
      <c r="AO1" s="103"/>
    </row>
    <row r="2" spans="2:73" ht="30" customHeight="1" x14ac:dyDescent="0.25">
      <c r="B2" s="134" t="s">
        <v>12</v>
      </c>
      <c r="C2" s="135"/>
      <c r="D2" s="135"/>
      <c r="E2" s="135"/>
      <c r="F2" s="135"/>
      <c r="G2" s="135"/>
      <c r="H2" s="135"/>
      <c r="I2" s="136"/>
      <c r="J2" s="137" t="s">
        <v>42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6"/>
      <c r="AP2" s="60"/>
      <c r="AQ2" s="74" t="str">
        <f>MID(AQ3,1,LEN(AQ3)-2)</f>
        <v>Cell(s) manually change</v>
      </c>
      <c r="AR2" s="60"/>
      <c r="AS2" s="60"/>
      <c r="AT2" s="61"/>
      <c r="AU2" s="61"/>
      <c r="AV2" s="61"/>
    </row>
    <row r="3" spans="2:73" ht="30" customHeight="1" x14ac:dyDescent="0.25">
      <c r="B3" s="116" t="s">
        <v>98</v>
      </c>
      <c r="C3" s="81"/>
      <c r="D3" s="81"/>
      <c r="E3" s="81"/>
      <c r="F3" s="81"/>
      <c r="G3" s="81"/>
      <c r="H3" s="81"/>
      <c r="I3" s="82"/>
      <c r="J3" s="117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9" t="s">
        <v>57</v>
      </c>
      <c r="AC3" s="120"/>
      <c r="AD3" s="120"/>
      <c r="AE3" s="120"/>
      <c r="AF3" s="121"/>
      <c r="AG3" s="122" t="s">
        <v>59</v>
      </c>
      <c r="AH3" s="123"/>
      <c r="AI3" s="123"/>
      <c r="AJ3" s="123"/>
      <c r="AK3" s="123"/>
      <c r="AL3" s="123"/>
      <c r="AM3" s="123"/>
      <c r="AN3" s="123"/>
      <c r="AO3" s="124"/>
      <c r="AP3" s="60"/>
      <c r="AQ3" s="73" t="str">
        <f>"Cell(s) manually changed "&amp;IF(AQ7="","",AQ7&amp;", ")&amp;IF(AR7="","",AR7&amp;", ")&amp;IF(AS7="","",AS7&amp;", ")&amp;IF(AT7="","",AT7&amp;", ")&amp;IF(AU7="","",AU7&amp;", ")&amp;IF(AV7="","",AV7&amp;", ")&amp;IF(AW7="","",AW7&amp;", ")&amp;IF(AX7="","",AX7&amp;", ")&amp;IF(AY7="","",AY7&amp;", ")&amp;IF(AZ7="","",AZ7&amp;", ")&amp;IF(BA7="","",BA7&amp;", ")&amp;IF(BB7="","",BB7&amp;", ")&amp;IF(BC7="","",BC7&amp;", ")&amp;IF(BD7="","",BD7&amp;", ")&amp;IF(BE7="","",BE7&amp;", ")&amp;IF(BF7="","",BF7&amp;", ")&amp;IF(BG7="","",BG7&amp;", ")&amp;IF(BH7="","",BH7&amp;", ")&amp;IF(BI7="","",BI7&amp;", ")&amp;IF(BJ7="","",BJ7&amp;", ")&amp;IF(BK7="","",BK7&amp;", ")&amp;IF(BL7="","",BL7&amp;", ")&amp;IF(BM7="","",BM7&amp;", ")&amp;IF(BN7="","",BN7&amp;", ")&amp;IF(BO7="","",BO7&amp;", ")&amp;IF(BP7="","",BP7&amp;", ")&amp;IF(BQ7="","",BQ7&amp;", ")&amp;IF(BR7="","",BR7&amp;", ")&amp;IF(BS7="","",BS7&amp;", ")&amp;IF(BT7="","",BT7&amp;", ")&amp;IF(BU7="","",BU7)</f>
        <v xml:space="preserve">Cell(s) manually changed </v>
      </c>
      <c r="AR3" s="60"/>
      <c r="AS3" s="60"/>
      <c r="AT3" s="61"/>
      <c r="AU3" s="61"/>
      <c r="AV3" s="61"/>
    </row>
    <row r="4" spans="2:73" ht="30" customHeight="1" x14ac:dyDescent="0.25">
      <c r="B4" s="116" t="s">
        <v>33</v>
      </c>
      <c r="C4" s="132"/>
      <c r="D4" s="132"/>
      <c r="E4" s="132"/>
      <c r="F4" s="132"/>
      <c r="G4" s="132"/>
      <c r="H4" s="132"/>
      <c r="I4" s="133"/>
      <c r="J4" s="117" t="s">
        <v>32</v>
      </c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41"/>
      <c r="AB4" s="119" t="s">
        <v>60</v>
      </c>
      <c r="AC4" s="120"/>
      <c r="AD4" s="120"/>
      <c r="AE4" s="120"/>
      <c r="AF4" s="121"/>
      <c r="AG4" s="142" t="s">
        <v>62</v>
      </c>
      <c r="AH4" s="143"/>
      <c r="AI4" s="143"/>
      <c r="AJ4" s="143"/>
      <c r="AK4" s="143"/>
      <c r="AL4" s="143"/>
      <c r="AM4" s="143"/>
      <c r="AN4" s="143"/>
      <c r="AO4" s="144"/>
      <c r="AP4" s="60"/>
      <c r="AQ4" s="60"/>
      <c r="AR4" s="60"/>
      <c r="AS4" s="60"/>
      <c r="AT4" s="61"/>
      <c r="AU4" s="61"/>
      <c r="AV4" s="61"/>
    </row>
    <row r="5" spans="2:73" s="37" customFormat="1" ht="15" customHeight="1" x14ac:dyDescent="0.25">
      <c r="B5" s="125"/>
      <c r="C5" s="126"/>
      <c r="D5" s="126"/>
      <c r="E5" s="126"/>
      <c r="F5" s="126"/>
      <c r="G5" s="126"/>
      <c r="H5" s="126"/>
      <c r="I5" s="127"/>
      <c r="J5" s="44" t="str">
        <f>IFERROR(TEXT(DATE($AK$1,_xlfn.XLOOKUP($AD$1,Lookup!$C:$C,Lookup!$A:$A,"",0),J6),"ddd"),"")</f>
        <v/>
      </c>
      <c r="K5" s="44" t="str">
        <f>IFERROR(TEXT(DATE($AK$1,_xlfn.XLOOKUP($AD$1,Lookup!$C:$C,Lookup!$A:$A,"",0),K6),"ddd"),"")</f>
        <v/>
      </c>
      <c r="L5" s="44" t="str">
        <f>IFERROR(TEXT(DATE($AK$1,_xlfn.XLOOKUP($AD$1,Lookup!$C:$C,Lookup!$A:$A,"",0),L6),"ddd"),"")</f>
        <v/>
      </c>
      <c r="M5" s="44" t="str">
        <f>IFERROR(TEXT(DATE($AK$1,_xlfn.XLOOKUP($AD$1,Lookup!$C:$C,Lookup!$A:$A,"",0),M6),"ddd"),"")</f>
        <v/>
      </c>
      <c r="N5" s="44" t="str">
        <f>IFERROR(TEXT(DATE($AK$1,_xlfn.XLOOKUP($AD$1,Lookup!$C:$C,Lookup!$A:$A,"",0),N6),"ddd"),"")</f>
        <v/>
      </c>
      <c r="O5" s="44" t="str">
        <f>IFERROR(TEXT(DATE($AK$1,_xlfn.XLOOKUP($AD$1,Lookup!$C:$C,Lookup!$A:$A,"",0),O6),"ddd"),"")</f>
        <v/>
      </c>
      <c r="P5" s="44" t="str">
        <f>IFERROR(TEXT(DATE($AK$1,_xlfn.XLOOKUP($AD$1,Lookup!$C:$C,Lookup!$A:$A,"",0),P6),"ddd"),"")</f>
        <v/>
      </c>
      <c r="Q5" s="44" t="str">
        <f>IFERROR(TEXT(DATE($AK$1,_xlfn.XLOOKUP($AD$1,Lookup!$C:$C,Lookup!$A:$A,"",0),Q6),"ddd"),"")</f>
        <v/>
      </c>
      <c r="R5" s="44" t="str">
        <f>IFERROR(TEXT(DATE($AK$1,_xlfn.XLOOKUP($AD$1,Lookup!$C:$C,Lookup!$A:$A,"",0),R6),"ddd"),"")</f>
        <v/>
      </c>
      <c r="S5" s="44" t="str">
        <f>IFERROR(TEXT(DATE($AK$1,_xlfn.XLOOKUP($AD$1,Lookup!$C:$C,Lookup!$A:$A,"",0),S6),"ddd"),"")</f>
        <v/>
      </c>
      <c r="T5" s="44" t="str">
        <f>IFERROR(TEXT(DATE($AK$1,_xlfn.XLOOKUP($AD$1,Lookup!$C:$C,Lookup!$A:$A,"",0),T6),"ddd"),"")</f>
        <v/>
      </c>
      <c r="U5" s="44" t="str">
        <f>IFERROR(TEXT(DATE($AK$1,_xlfn.XLOOKUP($AD$1,Lookup!$C:$C,Lookup!$A:$A,"",0),U6),"ddd"),"")</f>
        <v/>
      </c>
      <c r="V5" s="44" t="str">
        <f>IFERROR(TEXT(DATE($AK$1,_xlfn.XLOOKUP($AD$1,Lookup!$C:$C,Lookup!$A:$A,"",0),V6),"ddd"),"")</f>
        <v/>
      </c>
      <c r="W5" s="44" t="str">
        <f>IFERROR(TEXT(DATE($AK$1,_xlfn.XLOOKUP($AD$1,Lookup!$C:$C,Lookup!$A:$A,"",0),W6),"ddd"),"")</f>
        <v/>
      </c>
      <c r="X5" s="44" t="str">
        <f>IFERROR(TEXT(DATE($AK$1,_xlfn.XLOOKUP($AD$1,Lookup!$C:$C,Lookup!$A:$A,"",0),X6),"ddd"),"")</f>
        <v/>
      </c>
      <c r="Y5" s="44" t="str">
        <f>IFERROR(TEXT(DATE($AK$1,_xlfn.XLOOKUP($AD$1,Lookup!$C:$C,Lookup!$A:$A,"",0),Y6),"ddd"),"")</f>
        <v/>
      </c>
      <c r="Z5" s="44" t="str">
        <f>IFERROR(TEXT(DATE($AK$1,_xlfn.XLOOKUP($AD$1,Lookup!$C:$C,Lookup!$A:$A,"",0),Z6),"ddd"),"")</f>
        <v/>
      </c>
      <c r="AA5" s="44" t="str">
        <f>IFERROR(TEXT(DATE($AK$1,_xlfn.XLOOKUP($AD$1,Lookup!$C:$C,Lookup!$A:$A,"",0),AA6),"ddd"),"")</f>
        <v/>
      </c>
      <c r="AB5" s="44" t="str">
        <f>IFERROR(TEXT(DATE($AK$1,_xlfn.XLOOKUP($AD$1,Lookup!$C:$C,Lookup!$A:$A,"",0),AB6),"ddd"),"")</f>
        <v/>
      </c>
      <c r="AC5" s="44" t="str">
        <f>IFERROR(TEXT(DATE($AK$1,_xlfn.XLOOKUP($AD$1,Lookup!$C:$C,Lookup!$A:$A,"",0),AC6),"ddd"),"")</f>
        <v/>
      </c>
      <c r="AD5" s="44" t="str">
        <f>IFERROR(TEXT(DATE($AK$1,_xlfn.XLOOKUP($AD$1,Lookup!$C:$C,Lookup!$A:$A,"",0),AD6),"ddd"),"")</f>
        <v/>
      </c>
      <c r="AE5" s="44" t="str">
        <f>IFERROR(TEXT(DATE($AK$1,_xlfn.XLOOKUP($AD$1,Lookup!$C:$C,Lookup!$A:$A,"",0),AE6),"ddd"),"")</f>
        <v/>
      </c>
      <c r="AF5" s="44" t="str">
        <f>IFERROR(TEXT(DATE($AK$1,_xlfn.XLOOKUP($AD$1,Lookup!$C:$C,Lookup!$A:$A,"",0),AF6),"ddd"),"")</f>
        <v/>
      </c>
      <c r="AG5" s="44" t="str">
        <f>IFERROR(TEXT(DATE($AK$1,_xlfn.XLOOKUP($AD$1,Lookup!$C:$C,Lookup!$A:$A,"",0),AG6),"ddd"),"")</f>
        <v/>
      </c>
      <c r="AH5" s="44" t="str">
        <f>IFERROR(TEXT(DATE($AK$1,_xlfn.XLOOKUP($AD$1,Lookup!$C:$C,Lookup!$A:$A,"",0),AH6),"ddd"),"")</f>
        <v/>
      </c>
      <c r="AI5" s="44" t="str">
        <f>IFERROR(TEXT(DATE($AK$1,_xlfn.XLOOKUP($AD$1,Lookup!$C:$C,Lookup!$A:$A,"",0),AI6),"ddd"),"")</f>
        <v/>
      </c>
      <c r="AJ5" s="44" t="str">
        <f>IFERROR(TEXT(DATE($AK$1,_xlfn.XLOOKUP($AD$1,Lookup!$C:$C,Lookup!$A:$A,"",0),AJ6),"ddd"),"")</f>
        <v/>
      </c>
      <c r="AK5" s="44" t="str">
        <f>IFERROR(TEXT(DATE($AK$1,_xlfn.XLOOKUP($AD$1,Lookup!$C:$C,Lookup!$A:$A,"",0),AK6),"ddd"),"")</f>
        <v/>
      </c>
      <c r="AL5" s="44" t="str">
        <f>IFERROR(TEXT(DATE($AK$1,_xlfn.XLOOKUP($AD$1,Lookup!$C:$C,Lookup!$A:$A,"",0),AL6),"ddd"),"")</f>
        <v/>
      </c>
      <c r="AM5" s="44" t="str">
        <f>IFERROR(TEXT(DATE($AK$1,_xlfn.XLOOKUP($AD$1,Lookup!$C:$C,Lookup!$A:$A,"",0),AM6),"ddd"),"")</f>
        <v/>
      </c>
      <c r="AN5" s="44" t="str">
        <f>IFERROR(TEXT(DATE($AK$1,_xlfn.XLOOKUP($AD$1,Lookup!$C:$C,Lookup!$A:$A,"",0),AN6),"ddd"),"")</f>
        <v/>
      </c>
      <c r="AO5" s="47"/>
      <c r="AP5" s="62"/>
      <c r="AQ5" s="60"/>
      <c r="AR5" s="60"/>
      <c r="AS5" s="60"/>
      <c r="AT5" s="61"/>
      <c r="AU5" s="61"/>
      <c r="AV5" s="62"/>
    </row>
    <row r="6" spans="2:73" s="34" customFormat="1" ht="14.25" customHeight="1" x14ac:dyDescent="0.25">
      <c r="B6" s="128"/>
      <c r="C6" s="129"/>
      <c r="D6" s="129"/>
      <c r="E6" s="129"/>
      <c r="F6" s="129"/>
      <c r="G6" s="129"/>
      <c r="H6" s="129"/>
      <c r="I6" s="130"/>
      <c r="J6" s="36">
        <v>1</v>
      </c>
      <c r="K6" s="36">
        <v>2</v>
      </c>
      <c r="L6" s="36">
        <v>3</v>
      </c>
      <c r="M6" s="36">
        <v>4</v>
      </c>
      <c r="N6" s="36">
        <v>5</v>
      </c>
      <c r="O6" s="36">
        <v>6</v>
      </c>
      <c r="P6" s="36">
        <v>7</v>
      </c>
      <c r="Q6" s="36">
        <v>8</v>
      </c>
      <c r="R6" s="36">
        <v>9</v>
      </c>
      <c r="S6" s="36">
        <v>10</v>
      </c>
      <c r="T6" s="36">
        <v>11</v>
      </c>
      <c r="U6" s="36">
        <v>12</v>
      </c>
      <c r="V6" s="36">
        <v>13</v>
      </c>
      <c r="W6" s="36">
        <v>14</v>
      </c>
      <c r="X6" s="36">
        <v>15</v>
      </c>
      <c r="Y6" s="36">
        <v>16</v>
      </c>
      <c r="Z6" s="36">
        <v>17</v>
      </c>
      <c r="AA6" s="36">
        <v>18</v>
      </c>
      <c r="AB6" s="36">
        <v>19</v>
      </c>
      <c r="AC6" s="36">
        <v>20</v>
      </c>
      <c r="AD6" s="36">
        <v>21</v>
      </c>
      <c r="AE6" s="36">
        <v>22</v>
      </c>
      <c r="AF6" s="36">
        <v>23</v>
      </c>
      <c r="AG6" s="36">
        <v>24</v>
      </c>
      <c r="AH6" s="36">
        <v>25</v>
      </c>
      <c r="AI6" s="36">
        <v>26</v>
      </c>
      <c r="AJ6" s="36">
        <v>27</v>
      </c>
      <c r="AK6" s="36">
        <v>28</v>
      </c>
      <c r="AL6" s="36" t="str">
        <f>IFERROR(IF(AK6+1&gt;_xlfn.XLOOKUP($AD$1,Lookup!$C:$C,Lookup!$B:$B,"",0),"",AK6+1),"")</f>
        <v/>
      </c>
      <c r="AM6" s="36" t="str">
        <f>IFERROR(IF(AL6+1&gt;_xlfn.XLOOKUP($AD$1,Lookup!$C:$C,Lookup!$B:$B,"",0),"",AL6+1),"")</f>
        <v/>
      </c>
      <c r="AN6" s="36" t="str">
        <f>IFERROR(IF(AM6+1&gt;_xlfn.XLOOKUP($AD$1,Lookup!$C:$C,Lookup!$B:$B,"",0),"",AM6+1),"")</f>
        <v/>
      </c>
      <c r="AO6" s="35" t="s">
        <v>6</v>
      </c>
      <c r="AP6" s="63"/>
      <c r="AQ6" s="72">
        <v>10</v>
      </c>
      <c r="AR6" s="72">
        <f>AQ6+1</f>
        <v>11</v>
      </c>
      <c r="AS6" s="72">
        <f t="shared" ref="AS6:BT6" si="0">AR6+1</f>
        <v>12</v>
      </c>
      <c r="AT6" s="72">
        <f t="shared" si="0"/>
        <v>13</v>
      </c>
      <c r="AU6" s="72">
        <f t="shared" si="0"/>
        <v>14</v>
      </c>
      <c r="AV6" s="72">
        <f t="shared" si="0"/>
        <v>15</v>
      </c>
      <c r="AW6" s="72">
        <f t="shared" si="0"/>
        <v>16</v>
      </c>
      <c r="AX6" s="72">
        <f t="shared" si="0"/>
        <v>17</v>
      </c>
      <c r="AY6" s="72">
        <f t="shared" si="0"/>
        <v>18</v>
      </c>
      <c r="AZ6" s="72">
        <f t="shared" si="0"/>
        <v>19</v>
      </c>
      <c r="BA6" s="72">
        <f t="shared" si="0"/>
        <v>20</v>
      </c>
      <c r="BB6" s="72">
        <f t="shared" si="0"/>
        <v>21</v>
      </c>
      <c r="BC6" s="72">
        <f t="shared" si="0"/>
        <v>22</v>
      </c>
      <c r="BD6" s="72">
        <f t="shared" si="0"/>
        <v>23</v>
      </c>
      <c r="BE6" s="72">
        <f t="shared" si="0"/>
        <v>24</v>
      </c>
      <c r="BF6" s="72">
        <f t="shared" si="0"/>
        <v>25</v>
      </c>
      <c r="BG6" s="72">
        <f t="shared" si="0"/>
        <v>26</v>
      </c>
      <c r="BH6" s="72">
        <f t="shared" si="0"/>
        <v>27</v>
      </c>
      <c r="BI6" s="72">
        <f t="shared" si="0"/>
        <v>28</v>
      </c>
      <c r="BJ6" s="72">
        <f t="shared" si="0"/>
        <v>29</v>
      </c>
      <c r="BK6" s="72">
        <f t="shared" si="0"/>
        <v>30</v>
      </c>
      <c r="BL6" s="72">
        <f t="shared" si="0"/>
        <v>31</v>
      </c>
      <c r="BM6" s="72">
        <f t="shared" si="0"/>
        <v>32</v>
      </c>
      <c r="BN6" s="72">
        <f t="shared" si="0"/>
        <v>33</v>
      </c>
      <c r="BO6" s="72">
        <f t="shared" si="0"/>
        <v>34</v>
      </c>
      <c r="BP6" s="72">
        <f t="shared" si="0"/>
        <v>35</v>
      </c>
      <c r="BQ6" s="72">
        <f t="shared" si="0"/>
        <v>36</v>
      </c>
      <c r="BR6" s="72">
        <f t="shared" si="0"/>
        <v>37</v>
      </c>
      <c r="BS6" s="72">
        <f t="shared" si="0"/>
        <v>38</v>
      </c>
      <c r="BT6" s="72">
        <f t="shared" si="0"/>
        <v>39</v>
      </c>
      <c r="BU6" s="72">
        <f t="shared" ref="BU6" si="1">BT6+1</f>
        <v>40</v>
      </c>
    </row>
    <row r="7" spans="2:73" ht="24.75" customHeight="1" x14ac:dyDescent="0.25">
      <c r="B7" s="131" t="s">
        <v>93</v>
      </c>
      <c r="C7" s="77"/>
      <c r="D7" s="77"/>
      <c r="E7" s="77"/>
      <c r="F7" s="77"/>
      <c r="G7" s="77"/>
      <c r="H7" s="77"/>
      <c r="I7" s="77"/>
      <c r="J7" s="75">
        <f>IF(OR(J5="Sat",J5="Sun",J5=""),0,IF($AG$4="Full Time",($J$4*$AG$3)/5,IF(ISERROR(FIND(J5,$AG$4)),0,$J$4*$AG$3/_xlfn.XLOOKUP($AG$4,Lookup!$H:$H,Lookup!$I:$I,"",0))))</f>
        <v>0</v>
      </c>
      <c r="K7" s="75">
        <f>IF(OR(K5="Sat",K5="Sun",K5=""),0,IF($AG$4="Full Time",($J$4*$AG$3)/5,IF(ISERROR(FIND(K5,$AG$4)),0,$J$4*$AG$3/_xlfn.XLOOKUP($AG$4,Lookup!$H:$H,Lookup!$I:$I,"",0))))</f>
        <v>0</v>
      </c>
      <c r="L7" s="75">
        <f>IF(OR(L5="Sat",L5="Sun",L5=""),0,IF($AG$4="Full Time",($J$4*$AG$3)/5,IF(ISERROR(FIND(L5,$AG$4)),0,$J$4*$AG$3/_xlfn.XLOOKUP($AG$4,Lookup!$H:$H,Lookup!$I:$I,"",0))))</f>
        <v>0</v>
      </c>
      <c r="M7" s="75">
        <f>IF(OR(M5="Sat",M5="Sun",M5=""),0,IF($AG$4="Full Time",($J$4*$AG$3)/5,IF(ISERROR(FIND(M5,$AG$4)),0,$J$4*$AG$3/_xlfn.XLOOKUP($AG$4,Lookup!$H:$H,Lookup!$I:$I,"",0))))</f>
        <v>0</v>
      </c>
      <c r="N7" s="75">
        <f>IF(OR(N5="Sat",N5="Sun",N5=""),0,IF($AG$4="Full Time",($J$4*$AG$3)/5,IF(ISERROR(FIND(N5,$AG$4)),0,$J$4*$AG$3/_xlfn.XLOOKUP($AG$4,Lookup!$H:$H,Lookup!$I:$I,"",0))))</f>
        <v>0</v>
      </c>
      <c r="O7" s="33">
        <f>IF(OR(O5="Sat",O5="Sun",O5=""),0,IF($AG$4="Full Time",($J$4*$AG$3)/5,IF(ISERROR(FIND(O5,$AG$4)),0,$J$4*$AG$3/_xlfn.XLOOKUP($AG$4,Lookup!$H:$H,Lookup!$I:$I,"",0))))</f>
        <v>0</v>
      </c>
      <c r="P7" s="33">
        <f>IF(OR(P5="Sat",P5="Sun",P5=""),0,IF($AG$4="Full Time",($J$4*$AG$3)/5,IF(ISERROR(FIND(P5,$AG$4)),0,$J$4*$AG$3/_xlfn.XLOOKUP($AG$4,Lookup!$H:$H,Lookup!$I:$I,"",0))))</f>
        <v>0</v>
      </c>
      <c r="Q7" s="33">
        <f>IF(OR(Q5="Sat",Q5="Sun",Q5=""),0,IF($AG$4="Full Time",($J$4*$AG$3)/5,IF(ISERROR(FIND(Q5,$AG$4)),0,$J$4*$AG$3/_xlfn.XLOOKUP($AG$4,Lookup!$H:$H,Lookup!$I:$I,"",0))))</f>
        <v>0</v>
      </c>
      <c r="R7" s="33">
        <f>IF(OR(R5="Sat",R5="Sun",R5=""),0,IF($AG$4="Full Time",($J$4*$AG$3)/5,IF(ISERROR(FIND(R5,$AG$4)),0,$J$4*$AG$3/_xlfn.XLOOKUP($AG$4,Lookup!$H:$H,Lookup!$I:$I,"",0))))</f>
        <v>0</v>
      </c>
      <c r="S7" s="75">
        <f>IF(OR(S5="Sat",S5="Sun",S5=""),0,IF($AG$4="Full Time",($J$4*$AG$3)/5,IF(ISERROR(FIND(S5,$AG$4)),0,$J$4*$AG$3/_xlfn.XLOOKUP($AG$4,Lookup!$H:$H,Lookup!$I:$I,"",0))))</f>
        <v>0</v>
      </c>
      <c r="T7" s="33">
        <f>IF(OR(T5="Sat",T5="Sun",T5=""),0,IF($AG$4="Full Time",($J$4*$AG$3)/5,IF(ISERROR(FIND(T5,$AG$4)),0,$J$4*$AG$3/_xlfn.XLOOKUP($AG$4,Lookup!$H:$H,Lookup!$I:$I,"",0))))</f>
        <v>0</v>
      </c>
      <c r="U7" s="33">
        <f>IF(OR(U5="Sat",U5="Sun",U5=""),0,IF($AG$4="Full Time",($J$4*$AG$3)/5,IF(ISERROR(FIND(U5,$AG$4)),0,$J$4*$AG$3/_xlfn.XLOOKUP($AG$4,Lookup!$H:$H,Lookup!$I:$I,"",0))))</f>
        <v>0</v>
      </c>
      <c r="V7" s="33">
        <f>IF(OR(V5="Sat",V5="Sun",V5=""),0,IF($AG$4="Full Time",($J$4*$AG$3)/5,IF(ISERROR(FIND(V5,$AG$4)),0,$J$4*$AG$3/_xlfn.XLOOKUP($AG$4,Lookup!$H:$H,Lookup!$I:$I,"",0))))</f>
        <v>0</v>
      </c>
      <c r="W7" s="33">
        <f>IF(OR(W5="Sat",W5="Sun",W5=""),0,IF($AG$4="Full Time",($J$4*$AG$3)/5,IF(ISERROR(FIND(W5,$AG$4)),0,$J$4*$AG$3/_xlfn.XLOOKUP($AG$4,Lookup!$H:$H,Lookup!$I:$I,"",0))))</f>
        <v>0</v>
      </c>
      <c r="X7" s="33">
        <f>IF(OR(X5="Sat",X5="Sun",X5=""),0,IF($AG$4="Full Time",($J$4*$AG$3)/5,IF(ISERROR(FIND(X5,$AG$4)),0,$J$4*$AG$3/_xlfn.XLOOKUP($AG$4,Lookup!$H:$H,Lookup!$I:$I,"",0))))</f>
        <v>0</v>
      </c>
      <c r="Y7" s="33">
        <f>IF(OR(Y5="Sat",Y5="Sun",Y5=""),0,IF($AG$4="Full Time",($J$4*$AG$3)/5,IF(ISERROR(FIND(Y5,$AG$4)),0,$J$4*$AG$3/_xlfn.XLOOKUP($AG$4,Lookup!$H:$H,Lookup!$I:$I,"",0))))</f>
        <v>0</v>
      </c>
      <c r="Z7" s="33">
        <f>IF(OR(Z5="Sat",Z5="Sun",Z5=""),0,IF($AG$4="Full Time",($J$4*$AG$3)/5,IF(ISERROR(FIND(Z5,$AG$4)),0,$J$4*$AG$3/_xlfn.XLOOKUP($AG$4,Lookup!$H:$H,Lookup!$I:$I,"",0))))</f>
        <v>0</v>
      </c>
      <c r="AA7" s="33">
        <f>IF(OR(AA5="Sat",AA5="Sun",AA5=""),0,IF($AG$4="Full Time",($J$4*$AG$3)/5,IF(ISERROR(FIND(AA5,$AG$4)),0,$J$4*$AG$3/_xlfn.XLOOKUP($AG$4,Lookup!$H:$H,Lookup!$I:$I,"",0))))</f>
        <v>0</v>
      </c>
      <c r="AB7" s="33">
        <f>IF(OR(AB5="Sat",AB5="Sun",AB5=""),0,IF($AG$4="Full Time",($J$4*$AG$3)/5,IF(ISERROR(FIND(AB5,$AG$4)),0,$J$4*$AG$3/_xlfn.XLOOKUP($AG$4,Lookup!$H:$H,Lookup!$I:$I,"",0))))</f>
        <v>0</v>
      </c>
      <c r="AC7" s="33">
        <f>IF(OR(AC5="Sat",AC5="Sun",AC5=""),0,IF($AG$4="Full Time",($J$4*$AG$3)/5,IF(ISERROR(FIND(AC5,$AG$4)),0,$J$4*$AG$3/_xlfn.XLOOKUP($AG$4,Lookup!$H:$H,Lookup!$I:$I,"",0))))</f>
        <v>0</v>
      </c>
      <c r="AD7" s="33">
        <f>IF(OR(AD5="Sat",AD5="Sun",AD5=""),0,IF($AG$4="Full Time",($J$4*$AG$3)/5,IF(ISERROR(FIND(AD5,$AG$4)),0,$J$4*$AG$3/_xlfn.XLOOKUP($AG$4,Lookup!$H:$H,Lookup!$I:$I,"",0))))</f>
        <v>0</v>
      </c>
      <c r="AE7" s="33">
        <f>IF(OR(AE5="Sat",AE5="Sun",AE5=""),0,IF($AG$4="Full Time",($J$4*$AG$3)/5,IF(ISERROR(FIND(AE5,$AG$4)),0,$J$4*$AG$3/_xlfn.XLOOKUP($AG$4,Lookup!$H:$H,Lookup!$I:$I,"",0))))</f>
        <v>0</v>
      </c>
      <c r="AF7" s="33">
        <f>IF(OR(AF5="Sat",AF5="Sun",AF5=""),0,IF($AG$4="Full Time",($J$4*$AG$3)/5,IF(ISERROR(FIND(AF5,$AG$4)),0,$J$4*$AG$3/_xlfn.XLOOKUP($AG$4,Lookup!$H:$H,Lookup!$I:$I,"",0))))</f>
        <v>0</v>
      </c>
      <c r="AG7" s="33">
        <f>IF(OR(AG5="Sat",AG5="Sun",AG5=""),0,IF($AG$4="Full Time",($J$4*$AG$3)/5,IF(ISERROR(FIND(AG5,$AG$4)),0,$J$4*$AG$3/_xlfn.XLOOKUP($AG$4,Lookup!$H:$H,Lookup!$I:$I,"",0))))</f>
        <v>0</v>
      </c>
      <c r="AH7" s="33">
        <f>IF(OR(AH5="Sat",AH5="Sun",AH5=""),0,IF($AG$4="Full Time",($J$4*$AG$3)/5,IF(ISERROR(FIND(AH5,$AG$4)),0,$J$4*$AG$3/_xlfn.XLOOKUP($AG$4,Lookup!$H:$H,Lookup!$I:$I,"",0))))</f>
        <v>0</v>
      </c>
      <c r="AI7" s="33">
        <f>IF(OR(AI5="Sat",AI5="Sun",AI5=""),0,IF($AG$4="Full Time",($J$4*$AG$3)/5,IF(ISERROR(FIND(AI5,$AG$4)),0,$J$4*$AG$3/_xlfn.XLOOKUP($AG$4,Lookup!$H:$H,Lookup!$I:$I,"",0))))</f>
        <v>0</v>
      </c>
      <c r="AJ7" s="33">
        <f>IF(OR(AJ5="Sat",AJ5="Sun",AJ5=""),0,IF($AG$4="Full Time",($J$4*$AG$3)/5,IF(ISERROR(FIND(AJ5,$AG$4)),0,$J$4*$AG$3/_xlfn.XLOOKUP($AG$4,Lookup!$H:$H,Lookup!$I:$I,"",0))))</f>
        <v>0</v>
      </c>
      <c r="AK7" s="33">
        <f>IF(OR(AK5="Sat",AK5="Sun",AK5=""),0,IF($AG$4="Full Time",($J$4*$AG$3)/5,IF(ISERROR(FIND(AK5,$AG$4)),0,$J$4*$AG$3/_xlfn.XLOOKUP($AG$4,Lookup!$H:$H,Lookup!$I:$I,"",0))))</f>
        <v>0</v>
      </c>
      <c r="AL7" s="33">
        <f>IF(OR(AL5="Sat",AL5="Sun",AL5=""),0,IF($AG$4="Full Time",($J$4*$AG$3)/5,IF(ISERROR(FIND(AL5,$AG$4)),0,$J$4*$AG$3/_xlfn.XLOOKUP($AG$4,Lookup!$H:$H,Lookup!$I:$I,"",0))))</f>
        <v>0</v>
      </c>
      <c r="AM7" s="33">
        <f>IF(OR(AM5="Sat",AM5="Sun",AM5=""),0,IF($AG$4="Full Time",($J$4*$AG$3)/5,IF(ISERROR(FIND(AM5,$AG$4)),0,$J$4*$AG$3/_xlfn.XLOOKUP($AG$4,Lookup!$H:$H,Lookup!$I:$I,"",0))))</f>
        <v>0</v>
      </c>
      <c r="AN7" s="33">
        <f>IF(OR(AN5="Sat",AN5="Sun",AN5=""),0,IF($AG$4="Full Time",($J$4*$AG$3)/5,IF(ISERROR(FIND(AN5,$AG$4)),0,$J$4*$AG$3/_xlfn.XLOOKUP($AG$4,Lookup!$H:$H,Lookup!$I:$I,"",0))))</f>
        <v>0</v>
      </c>
      <c r="AO7" s="33">
        <f>SUM(J7:AN7)</f>
        <v>0</v>
      </c>
      <c r="AQ7" s="72" t="str">
        <f>IF(_xlfn.ISFORMULA(J7),"",ADDRESS(ROW(),AQ6))</f>
        <v/>
      </c>
      <c r="AR7" s="72" t="str">
        <f>IF(_xlfn.ISFORMULA(K7),"",ADDRESS(ROW(),AR6))</f>
        <v/>
      </c>
      <c r="AS7" s="72" t="str">
        <f t="shared" ref="AS7:BU7" si="2">IF(_xlfn.ISFORMULA(L7),"",ADDRESS(ROW(),AS6))</f>
        <v/>
      </c>
      <c r="AT7" s="72" t="str">
        <f t="shared" si="2"/>
        <v/>
      </c>
      <c r="AU7" s="72" t="str">
        <f t="shared" si="2"/>
        <v/>
      </c>
      <c r="AV7" s="72" t="str">
        <f t="shared" si="2"/>
        <v/>
      </c>
      <c r="AW7" s="72" t="str">
        <f t="shared" si="2"/>
        <v/>
      </c>
      <c r="AX7" s="72" t="str">
        <f t="shared" si="2"/>
        <v/>
      </c>
      <c r="AY7" s="72" t="str">
        <f t="shared" si="2"/>
        <v/>
      </c>
      <c r="AZ7" s="72" t="str">
        <f t="shared" si="2"/>
        <v/>
      </c>
      <c r="BA7" s="72" t="str">
        <f t="shared" si="2"/>
        <v/>
      </c>
      <c r="BB7" s="72" t="str">
        <f t="shared" si="2"/>
        <v/>
      </c>
      <c r="BC7" s="72" t="str">
        <f t="shared" si="2"/>
        <v/>
      </c>
      <c r="BD7" s="72" t="str">
        <f t="shared" si="2"/>
        <v/>
      </c>
      <c r="BE7" s="72" t="str">
        <f t="shared" si="2"/>
        <v/>
      </c>
      <c r="BF7" s="72" t="str">
        <f t="shared" si="2"/>
        <v/>
      </c>
      <c r="BG7" s="72" t="str">
        <f t="shared" si="2"/>
        <v/>
      </c>
      <c r="BH7" s="72" t="str">
        <f t="shared" si="2"/>
        <v/>
      </c>
      <c r="BI7" s="72" t="str">
        <f t="shared" si="2"/>
        <v/>
      </c>
      <c r="BJ7" s="72" t="str">
        <f t="shared" si="2"/>
        <v/>
      </c>
      <c r="BK7" s="72" t="str">
        <f t="shared" si="2"/>
        <v/>
      </c>
      <c r="BL7" s="72" t="str">
        <f t="shared" si="2"/>
        <v/>
      </c>
      <c r="BM7" s="72" t="str">
        <f t="shared" si="2"/>
        <v/>
      </c>
      <c r="BN7" s="72" t="str">
        <f t="shared" si="2"/>
        <v/>
      </c>
      <c r="BO7" s="72" t="str">
        <f t="shared" si="2"/>
        <v/>
      </c>
      <c r="BP7" s="72" t="str">
        <f t="shared" si="2"/>
        <v/>
      </c>
      <c r="BQ7" s="72" t="str">
        <f t="shared" si="2"/>
        <v/>
      </c>
      <c r="BR7" s="72" t="str">
        <f t="shared" si="2"/>
        <v/>
      </c>
      <c r="BS7" s="72" t="str">
        <f t="shared" si="2"/>
        <v/>
      </c>
      <c r="BT7" s="72" t="str">
        <f t="shared" si="2"/>
        <v/>
      </c>
      <c r="BU7" s="72" t="str">
        <f t="shared" si="2"/>
        <v/>
      </c>
    </row>
    <row r="8" spans="2:73" ht="24.75" customHeight="1" x14ac:dyDescent="0.25">
      <c r="B8" s="138" t="s">
        <v>5</v>
      </c>
      <c r="C8" s="139"/>
      <c r="D8" s="139"/>
      <c r="E8" s="139"/>
      <c r="F8" s="139"/>
      <c r="G8" s="139"/>
      <c r="H8" s="139"/>
      <c r="I8" s="140"/>
      <c r="J8" s="38" t="str">
        <f t="shared" ref="J8:AN8" si="3">IF(J7=0,"",IF(J7-J155-J9-J10&lt;=0,"",J7-J155-J9-J10))</f>
        <v/>
      </c>
      <c r="K8" s="38" t="str">
        <f t="shared" si="3"/>
        <v/>
      </c>
      <c r="L8" s="38" t="str">
        <f t="shared" si="3"/>
        <v/>
      </c>
      <c r="M8" s="38" t="str">
        <f t="shared" si="3"/>
        <v/>
      </c>
      <c r="N8" s="38" t="str">
        <f t="shared" si="3"/>
        <v/>
      </c>
      <c r="O8" s="38" t="str">
        <f t="shared" si="3"/>
        <v/>
      </c>
      <c r="P8" s="38" t="str">
        <f t="shared" si="3"/>
        <v/>
      </c>
      <c r="Q8" s="38" t="str">
        <f t="shared" si="3"/>
        <v/>
      </c>
      <c r="R8" s="38" t="str">
        <f t="shared" si="3"/>
        <v/>
      </c>
      <c r="S8" s="38" t="str">
        <f t="shared" si="3"/>
        <v/>
      </c>
      <c r="T8" s="38" t="str">
        <f t="shared" si="3"/>
        <v/>
      </c>
      <c r="U8" s="38" t="str">
        <f t="shared" si="3"/>
        <v/>
      </c>
      <c r="V8" s="38" t="str">
        <f t="shared" si="3"/>
        <v/>
      </c>
      <c r="W8" s="38" t="str">
        <f t="shared" si="3"/>
        <v/>
      </c>
      <c r="X8" s="38" t="str">
        <f t="shared" si="3"/>
        <v/>
      </c>
      <c r="Y8" s="38" t="str">
        <f t="shared" si="3"/>
        <v/>
      </c>
      <c r="Z8" s="38" t="str">
        <f t="shared" si="3"/>
        <v/>
      </c>
      <c r="AA8" s="38" t="str">
        <f t="shared" si="3"/>
        <v/>
      </c>
      <c r="AB8" s="38" t="str">
        <f t="shared" si="3"/>
        <v/>
      </c>
      <c r="AC8" s="38" t="str">
        <f t="shared" si="3"/>
        <v/>
      </c>
      <c r="AD8" s="38" t="str">
        <f t="shared" si="3"/>
        <v/>
      </c>
      <c r="AE8" s="38" t="str">
        <f t="shared" si="3"/>
        <v/>
      </c>
      <c r="AF8" s="38" t="str">
        <f t="shared" si="3"/>
        <v/>
      </c>
      <c r="AG8" s="38" t="str">
        <f t="shared" si="3"/>
        <v/>
      </c>
      <c r="AH8" s="38" t="str">
        <f t="shared" si="3"/>
        <v/>
      </c>
      <c r="AI8" s="38" t="str">
        <f t="shared" si="3"/>
        <v/>
      </c>
      <c r="AJ8" s="38" t="str">
        <f t="shared" si="3"/>
        <v/>
      </c>
      <c r="AK8" s="38" t="str">
        <f t="shared" si="3"/>
        <v/>
      </c>
      <c r="AL8" s="38" t="str">
        <f t="shared" si="3"/>
        <v/>
      </c>
      <c r="AM8" s="38" t="str">
        <f t="shared" si="3"/>
        <v/>
      </c>
      <c r="AN8" s="38" t="str">
        <f t="shared" si="3"/>
        <v/>
      </c>
      <c r="AO8" s="28">
        <f>SUM(J8:AN8)</f>
        <v>0</v>
      </c>
      <c r="AP8" s="60"/>
      <c r="AQ8" s="60"/>
      <c r="AR8" s="60"/>
      <c r="AS8" s="60"/>
      <c r="AT8" s="61"/>
      <c r="AU8" s="61"/>
      <c r="AV8" s="61"/>
    </row>
    <row r="9" spans="2:73" ht="24.75" customHeight="1" x14ac:dyDescent="0.25">
      <c r="B9" s="80" t="s">
        <v>99</v>
      </c>
      <c r="C9" s="81"/>
      <c r="D9" s="81"/>
      <c r="E9" s="81"/>
      <c r="F9" s="81"/>
      <c r="G9" s="81"/>
      <c r="H9" s="81"/>
      <c r="I9" s="82"/>
      <c r="J9" s="29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24">
        <f>SUM(J9:AN9)</f>
        <v>0</v>
      </c>
      <c r="AP9" s="32"/>
      <c r="AQ9" s="32"/>
      <c r="AR9" s="32"/>
      <c r="AS9" s="32"/>
    </row>
    <row r="10" spans="2:73" ht="24.75" customHeight="1" x14ac:dyDescent="0.25">
      <c r="B10" s="80" t="s">
        <v>100</v>
      </c>
      <c r="C10" s="81"/>
      <c r="D10" s="81"/>
      <c r="E10" s="81"/>
      <c r="F10" s="81"/>
      <c r="G10" s="81"/>
      <c r="H10" s="81"/>
      <c r="I10" s="82"/>
      <c r="J10" s="29"/>
      <c r="K10" s="38"/>
      <c r="L10" s="38"/>
      <c r="M10" s="38"/>
      <c r="N10" s="38"/>
      <c r="O10" s="38"/>
      <c r="P10" s="38"/>
      <c r="Q10" s="39"/>
      <c r="R10" s="39"/>
      <c r="S10" s="39"/>
      <c r="T10" s="39"/>
      <c r="U10" s="38"/>
      <c r="V10" s="38"/>
      <c r="W10" s="38"/>
      <c r="X10" s="38"/>
      <c r="Y10" s="38"/>
      <c r="Z10" s="38"/>
      <c r="AA10" s="40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31">
        <f>SUM(J10:AN10)</f>
        <v>0</v>
      </c>
      <c r="AP10" s="32"/>
      <c r="AQ10" s="32"/>
      <c r="AR10" s="32"/>
      <c r="AS10" s="32"/>
    </row>
    <row r="11" spans="2:73" ht="21" customHeight="1" x14ac:dyDescent="0.35">
      <c r="B11" s="108" t="s">
        <v>56</v>
      </c>
      <c r="C11" s="109"/>
      <c r="D11" s="109"/>
      <c r="E11" s="109"/>
      <c r="F11" s="109"/>
      <c r="G11" s="109"/>
      <c r="H11" s="109"/>
      <c r="I11" s="110"/>
      <c r="J11" s="151"/>
      <c r="K11" s="152"/>
      <c r="L11" s="152"/>
      <c r="M11" s="152"/>
      <c r="N11" s="152"/>
      <c r="O11" s="152"/>
      <c r="P11" s="152"/>
      <c r="Q11" s="153" t="s">
        <v>44</v>
      </c>
      <c r="R11" s="154"/>
      <c r="S11" s="154"/>
      <c r="T11" s="155"/>
      <c r="U11" s="156" t="s">
        <v>38</v>
      </c>
      <c r="V11" s="152"/>
      <c r="W11" s="152"/>
      <c r="X11" s="152"/>
      <c r="Y11" s="152"/>
      <c r="Z11" s="157"/>
      <c r="AA11" s="145" t="s">
        <v>35</v>
      </c>
      <c r="AB11" s="146"/>
      <c r="AC11" s="147"/>
      <c r="AD11" s="148"/>
      <c r="AE11" s="149"/>
      <c r="AF11" s="149"/>
      <c r="AG11" s="150"/>
      <c r="AH11" s="111" t="s">
        <v>34</v>
      </c>
      <c r="AI11" s="112"/>
      <c r="AJ11" s="112"/>
      <c r="AK11" s="112"/>
      <c r="AL11" s="113"/>
      <c r="AM11" s="114"/>
      <c r="AN11" s="114"/>
      <c r="AO11" s="115"/>
      <c r="AP11" s="163" t="str">
        <f>IF(LEFT(U11,2)="EU","Type of Personnel","")</f>
        <v/>
      </c>
      <c r="AQ11" s="164"/>
      <c r="AR11" s="164"/>
      <c r="AS11" s="165"/>
      <c r="AT11" s="165"/>
      <c r="AU11" s="165"/>
      <c r="AV11" s="165"/>
      <c r="AW11" s="165"/>
    </row>
    <row r="12" spans="2:73" x14ac:dyDescent="0.25">
      <c r="B12" s="27" t="str">
        <f>IF(LEFT(U11,2)="EU","WP 1","Task 1")</f>
        <v>Task 1</v>
      </c>
      <c r="C12" s="80"/>
      <c r="D12" s="81"/>
      <c r="E12" s="81"/>
      <c r="F12" s="81"/>
      <c r="G12" s="81"/>
      <c r="H12" s="81"/>
      <c r="I12" s="82"/>
      <c r="J12" s="29"/>
      <c r="K12" s="38"/>
      <c r="L12" s="38"/>
      <c r="M12" s="38"/>
      <c r="N12" s="38"/>
      <c r="O12" s="38"/>
      <c r="P12" s="38"/>
      <c r="Q12" s="42"/>
      <c r="R12" s="42"/>
      <c r="S12" s="42"/>
      <c r="T12" s="42"/>
      <c r="U12" s="38"/>
      <c r="V12" s="38"/>
      <c r="W12" s="38"/>
      <c r="X12" s="38"/>
      <c r="Y12" s="38"/>
      <c r="Z12" s="38"/>
      <c r="AA12" s="40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31">
        <f t="shared" ref="AO12:AO24" si="4">SUM(J12:AN12)</f>
        <v>0</v>
      </c>
      <c r="AP12" s="32"/>
      <c r="AQ12" s="32"/>
      <c r="AR12" s="32"/>
      <c r="AS12" s="32"/>
    </row>
    <row r="13" spans="2:73" x14ac:dyDescent="0.25">
      <c r="B13" s="27" t="str">
        <f>IF(LEFT(U11,2)="EU","WP "&amp;VALUE(MID(B12,4,10))+1,"Task "&amp;VALUE(MID(B12,6,10))+1)</f>
        <v>Task 2</v>
      </c>
      <c r="C13" s="80"/>
      <c r="D13" s="81"/>
      <c r="E13" s="81"/>
      <c r="F13" s="81"/>
      <c r="G13" s="81"/>
      <c r="H13" s="81"/>
      <c r="I13" s="82"/>
      <c r="J13" s="29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30">
        <f t="shared" si="4"/>
        <v>0</v>
      </c>
      <c r="AP13" s="32"/>
      <c r="AQ13" s="32"/>
      <c r="AR13" s="32"/>
      <c r="AS13" s="32"/>
    </row>
    <row r="14" spans="2:73" x14ac:dyDescent="0.25">
      <c r="B14" s="27" t="str">
        <f>IF(LEFT(U11,2)="EU","WP "&amp;VALUE(MID(B13,4,10))+1,"Task "&amp;VALUE(MID(B13,6,10))+1)</f>
        <v>Task 3</v>
      </c>
      <c r="C14" s="80"/>
      <c r="D14" s="81"/>
      <c r="E14" s="81"/>
      <c r="F14" s="81"/>
      <c r="G14" s="81"/>
      <c r="H14" s="81"/>
      <c r="I14" s="82"/>
      <c r="J14" s="2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28">
        <f t="shared" si="4"/>
        <v>0</v>
      </c>
      <c r="AP14" s="32"/>
      <c r="AQ14" s="32"/>
      <c r="AR14" s="32"/>
      <c r="AS14" s="32"/>
    </row>
    <row r="15" spans="2:73" x14ac:dyDescent="0.25">
      <c r="B15" s="27" t="str">
        <f>IF(LEFT(U11,2)="EU","WP "&amp;VALUE(MID(B14,4,10))+1,"Task "&amp;VALUE(MID(B14,6,10))+1)</f>
        <v>Task 4</v>
      </c>
      <c r="C15" s="80"/>
      <c r="D15" s="81"/>
      <c r="E15" s="81"/>
      <c r="F15" s="81"/>
      <c r="G15" s="81"/>
      <c r="H15" s="81"/>
      <c r="I15" s="82"/>
      <c r="J15" s="29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28">
        <f t="shared" si="4"/>
        <v>0</v>
      </c>
      <c r="AP15" s="32"/>
      <c r="AQ15" s="32"/>
      <c r="AR15" s="32"/>
      <c r="AS15" s="32"/>
    </row>
    <row r="16" spans="2:73" x14ac:dyDescent="0.25">
      <c r="B16" s="27" t="str">
        <f>IF(LEFT(U11,2)="EU","WP "&amp;VALUE(MID(B15,4,10))+1,"Task "&amp;VALUE(MID(B15,6,10))+1)</f>
        <v>Task 5</v>
      </c>
      <c r="C16" s="80"/>
      <c r="D16" s="81"/>
      <c r="E16" s="81"/>
      <c r="F16" s="81"/>
      <c r="G16" s="81"/>
      <c r="H16" s="81"/>
      <c r="I16" s="82"/>
      <c r="J16" s="29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28">
        <f t="shared" si="4"/>
        <v>0</v>
      </c>
      <c r="AP16" s="32"/>
      <c r="AQ16" s="32"/>
      <c r="AR16" s="32"/>
      <c r="AS16" s="32"/>
    </row>
    <row r="17" spans="2:45" x14ac:dyDescent="0.25">
      <c r="B17" s="27" t="str">
        <f>IF(LEFT(U11,2)="EU","WP "&amp;VALUE(MID(B16,4,10))+1,"Task "&amp;VALUE(MID(B16,6,10))+1)</f>
        <v>Task 6</v>
      </c>
      <c r="C17" s="80"/>
      <c r="D17" s="81"/>
      <c r="E17" s="81"/>
      <c r="F17" s="81"/>
      <c r="G17" s="81"/>
      <c r="H17" s="81"/>
      <c r="I17" s="82"/>
      <c r="J17" s="29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28">
        <f t="shared" si="4"/>
        <v>0</v>
      </c>
      <c r="AP17" s="32"/>
      <c r="AQ17" s="32"/>
      <c r="AR17" s="32"/>
      <c r="AS17" s="32"/>
    </row>
    <row r="18" spans="2:45" x14ac:dyDescent="0.25">
      <c r="B18" s="27" t="str">
        <f>IF(LEFT(U11,2)="EU","WP "&amp;VALUE(MID(B17,4,10))+1,"Task "&amp;VALUE(MID(B17,6,10))+1)</f>
        <v>Task 7</v>
      </c>
      <c r="C18" s="80"/>
      <c r="D18" s="81"/>
      <c r="E18" s="81"/>
      <c r="F18" s="81"/>
      <c r="G18" s="81"/>
      <c r="H18" s="81"/>
      <c r="I18" s="82"/>
      <c r="J18" s="29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28">
        <f t="shared" si="4"/>
        <v>0</v>
      </c>
      <c r="AP18" s="32"/>
      <c r="AQ18" s="32"/>
      <c r="AR18" s="32"/>
      <c r="AS18" s="32"/>
    </row>
    <row r="19" spans="2:45" x14ac:dyDescent="0.25">
      <c r="B19" s="27" t="str">
        <f>IF(LEFT(U11,2)="EU","WP "&amp;VALUE(MID(B18,4,10))+1,"Task "&amp;VALUE(MID(B18,6,10))+1)</f>
        <v>Task 8</v>
      </c>
      <c r="C19" s="80"/>
      <c r="D19" s="81"/>
      <c r="E19" s="81"/>
      <c r="F19" s="81"/>
      <c r="G19" s="81"/>
      <c r="H19" s="81"/>
      <c r="I19" s="82"/>
      <c r="J19" s="29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28">
        <f t="shared" si="4"/>
        <v>0</v>
      </c>
      <c r="AP19" s="32"/>
      <c r="AQ19" s="32"/>
      <c r="AR19" s="32"/>
      <c r="AS19" s="32"/>
    </row>
    <row r="20" spans="2:45" x14ac:dyDescent="0.25">
      <c r="B20" s="27" t="str">
        <f>IF(LEFT(U11,2)="EU","WP "&amp;VALUE(MID(B19,4,10))+1,"Task "&amp;VALUE(MID(B19,6,10))+1)</f>
        <v>Task 9</v>
      </c>
      <c r="C20" s="80"/>
      <c r="D20" s="81"/>
      <c r="E20" s="81"/>
      <c r="F20" s="81"/>
      <c r="G20" s="81"/>
      <c r="H20" s="81"/>
      <c r="I20" s="82"/>
      <c r="J20" s="29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28">
        <f t="shared" si="4"/>
        <v>0</v>
      </c>
      <c r="AP20" s="32"/>
      <c r="AQ20" s="32"/>
      <c r="AR20" s="32"/>
      <c r="AS20" s="32"/>
    </row>
    <row r="21" spans="2:45" x14ac:dyDescent="0.25">
      <c r="B21" s="27" t="str">
        <f>IF(LEFT(U11,2)="EU","WP "&amp;VALUE(MID(B20,4,10))+1,"Task "&amp;VALUE(MID(B20,6,10))+1)</f>
        <v>Task 10</v>
      </c>
      <c r="C21" s="80"/>
      <c r="D21" s="81"/>
      <c r="E21" s="81"/>
      <c r="F21" s="81"/>
      <c r="G21" s="81"/>
      <c r="H21" s="81"/>
      <c r="I21" s="82"/>
      <c r="J21" s="29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>
        <f t="shared" si="4"/>
        <v>0</v>
      </c>
      <c r="AP21" s="32"/>
      <c r="AQ21" s="32"/>
      <c r="AR21" s="32"/>
      <c r="AS21" s="32"/>
    </row>
    <row r="22" spans="2:45" hidden="1" outlineLevel="1" x14ac:dyDescent="0.25">
      <c r="B22" s="27" t="str">
        <f>IF(LEFT(U11,2)="EU","WP "&amp;VALUE(MID(B21,4,10))+1,"Task "&amp;VALUE(MID(B21,6,10))+1)</f>
        <v>Task 11</v>
      </c>
      <c r="C22" s="80"/>
      <c r="D22" s="81"/>
      <c r="E22" s="81"/>
      <c r="F22" s="81"/>
      <c r="G22" s="81"/>
      <c r="H22" s="81"/>
      <c r="I22" s="82"/>
      <c r="J22" s="29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f t="shared" si="4"/>
        <v>0</v>
      </c>
      <c r="AP22" s="32"/>
      <c r="AQ22" s="32"/>
      <c r="AR22" s="32"/>
      <c r="AS22" s="32"/>
    </row>
    <row r="23" spans="2:45" hidden="1" outlineLevel="1" x14ac:dyDescent="0.25">
      <c r="B23" s="27" t="str">
        <f>IF(LEFT(U11,2)="EU","WP "&amp;VALUE(MID(B22,4,10))+1,"Task "&amp;VALUE(MID(B22,6,10))+1)</f>
        <v>Task 12</v>
      </c>
      <c r="C23" s="80"/>
      <c r="D23" s="81"/>
      <c r="E23" s="81"/>
      <c r="F23" s="81"/>
      <c r="G23" s="81"/>
      <c r="H23" s="81"/>
      <c r="I23" s="82"/>
      <c r="J23" s="29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8">
        <f t="shared" si="4"/>
        <v>0</v>
      </c>
      <c r="AP23" s="32"/>
      <c r="AQ23" s="32"/>
      <c r="AR23" s="32"/>
      <c r="AS23" s="32"/>
    </row>
    <row r="24" spans="2:45" hidden="1" outlineLevel="1" x14ac:dyDescent="0.25">
      <c r="B24" s="27" t="str">
        <f>IF(LEFT(U11,2)="EU","WP "&amp;VALUE(MID(B23,4,10))+1,"Task "&amp;VALUE(MID(B23,6,10))+1)</f>
        <v>Task 13</v>
      </c>
      <c r="C24" s="80"/>
      <c r="D24" s="81"/>
      <c r="E24" s="81"/>
      <c r="F24" s="81"/>
      <c r="G24" s="81"/>
      <c r="H24" s="81"/>
      <c r="I24" s="82"/>
      <c r="J24" s="26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25">
        <f t="shared" si="4"/>
        <v>0</v>
      </c>
      <c r="AP24" s="32"/>
      <c r="AQ24" s="32"/>
      <c r="AR24" s="32"/>
      <c r="AS24" s="32"/>
    </row>
    <row r="25" spans="2:45" hidden="1" outlineLevel="1" x14ac:dyDescent="0.25">
      <c r="B25" s="27" t="str">
        <f>IF(LEFT(U11,2)="EU","WP "&amp;VALUE(MID(B24,4,10))+1,"Task "&amp;VALUE(MID(B24,6,10))+1)</f>
        <v>Task 14</v>
      </c>
      <c r="C25" s="80"/>
      <c r="D25" s="81"/>
      <c r="E25" s="81"/>
      <c r="F25" s="81"/>
      <c r="G25" s="81"/>
      <c r="H25" s="81"/>
      <c r="I25" s="82"/>
      <c r="J25" s="26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25">
        <f t="shared" ref="AO25:AO29" si="5">SUM(J25:AN25)</f>
        <v>0</v>
      </c>
      <c r="AP25" s="32"/>
      <c r="AQ25" s="32"/>
      <c r="AR25" s="32"/>
      <c r="AS25" s="32"/>
    </row>
    <row r="26" spans="2:45" hidden="1" outlineLevel="1" x14ac:dyDescent="0.25">
      <c r="B26" s="27" t="str">
        <f>IF(LEFT(U11,2)="EU","WP "&amp;VALUE(MID(B25,4,10))+1,"Task "&amp;VALUE(MID(B25,6,10))+1)</f>
        <v>Task 15</v>
      </c>
      <c r="C26" s="80"/>
      <c r="D26" s="81"/>
      <c r="E26" s="81"/>
      <c r="F26" s="81"/>
      <c r="G26" s="81"/>
      <c r="H26" s="81"/>
      <c r="I26" s="82"/>
      <c r="J26" s="26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25">
        <f t="shared" si="5"/>
        <v>0</v>
      </c>
      <c r="AP26" s="32"/>
      <c r="AQ26" s="32"/>
      <c r="AR26" s="32"/>
      <c r="AS26" s="32"/>
    </row>
    <row r="27" spans="2:45" hidden="1" outlineLevel="1" x14ac:dyDescent="0.25">
      <c r="B27" s="27" t="str">
        <f>IF(LEFT(U11,2)="EU","WP "&amp;VALUE(MID(B26,4,10))+1,"Task "&amp;VALUE(MID(B26,6,10))+1)</f>
        <v>Task 16</v>
      </c>
      <c r="C27" s="80"/>
      <c r="D27" s="81"/>
      <c r="E27" s="81"/>
      <c r="F27" s="81"/>
      <c r="G27" s="81"/>
      <c r="H27" s="81"/>
      <c r="I27" s="82"/>
      <c r="J27" s="26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25">
        <f t="shared" si="5"/>
        <v>0</v>
      </c>
      <c r="AP27" s="32"/>
      <c r="AQ27" s="32"/>
      <c r="AR27" s="32"/>
      <c r="AS27" s="32"/>
    </row>
    <row r="28" spans="2:45" hidden="1" outlineLevel="1" x14ac:dyDescent="0.25">
      <c r="B28" s="27" t="str">
        <f>IF(LEFT(U11,2)="EU","WP "&amp;VALUE(MID(B27,4,10))+1,"Task "&amp;VALUE(MID(B27,6,10))+1)</f>
        <v>Task 17</v>
      </c>
      <c r="C28" s="80"/>
      <c r="D28" s="81"/>
      <c r="E28" s="81"/>
      <c r="F28" s="81"/>
      <c r="G28" s="81"/>
      <c r="H28" s="81"/>
      <c r="I28" s="82"/>
      <c r="J28" s="2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25">
        <f t="shared" si="5"/>
        <v>0</v>
      </c>
      <c r="AP28" s="32"/>
      <c r="AQ28" s="32"/>
      <c r="AR28" s="32"/>
      <c r="AS28" s="32"/>
    </row>
    <row r="29" spans="2:45" hidden="1" outlineLevel="1" x14ac:dyDescent="0.25">
      <c r="B29" s="27" t="str">
        <f>IF(LEFT(U11,2)="EU","WP "&amp;VALUE(MID(B28,4,10))+1,"Task "&amp;VALUE(MID(B28,6,10))+1)</f>
        <v>Task 18</v>
      </c>
      <c r="C29" s="80"/>
      <c r="D29" s="81"/>
      <c r="E29" s="81"/>
      <c r="F29" s="81"/>
      <c r="G29" s="81"/>
      <c r="H29" s="81"/>
      <c r="I29" s="82"/>
      <c r="J29" s="26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25">
        <f t="shared" si="5"/>
        <v>0</v>
      </c>
      <c r="AP29" s="32"/>
      <c r="AQ29" s="32"/>
      <c r="AR29" s="32"/>
      <c r="AS29" s="32"/>
    </row>
    <row r="30" spans="2:45" hidden="1" outlineLevel="1" x14ac:dyDescent="0.25">
      <c r="B30" s="27" t="str">
        <f>IF(LEFT(U11,2)="EU","WP "&amp;VALUE(MID(B29,4,10))+1,"Task "&amp;VALUE(MID(B29,6,10))+1)</f>
        <v>Task 19</v>
      </c>
      <c r="C30" s="80"/>
      <c r="D30" s="81"/>
      <c r="E30" s="81"/>
      <c r="F30" s="81"/>
      <c r="G30" s="81"/>
      <c r="H30" s="81"/>
      <c r="I30" s="82"/>
      <c r="J30" s="2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25">
        <f t="shared" ref="AO30:AO41" si="6">SUM(J30:AN30)</f>
        <v>0</v>
      </c>
      <c r="AP30" s="32"/>
      <c r="AQ30" s="32"/>
      <c r="AR30" s="32"/>
      <c r="AS30" s="32"/>
    </row>
    <row r="31" spans="2:45" hidden="1" outlineLevel="1" x14ac:dyDescent="0.25">
      <c r="B31" s="27" t="str">
        <f>IF(LEFT(U11,2)="EU","WP "&amp;VALUE(MID(B30,4,10))+1,"Task "&amp;VALUE(MID(B30,6,10))+1)</f>
        <v>Task 20</v>
      </c>
      <c r="C31" s="80"/>
      <c r="D31" s="81"/>
      <c r="E31" s="81"/>
      <c r="F31" s="81"/>
      <c r="G31" s="81"/>
      <c r="H31" s="81"/>
      <c r="I31" s="82"/>
      <c r="J31" s="26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25">
        <f t="shared" si="6"/>
        <v>0</v>
      </c>
      <c r="AP31" s="32"/>
      <c r="AQ31" s="32"/>
      <c r="AR31" s="32"/>
      <c r="AS31" s="32"/>
    </row>
    <row r="32" spans="2:45" hidden="1" outlineLevel="2" x14ac:dyDescent="0.25">
      <c r="B32" s="27" t="str">
        <f>IF(LEFT(U11,2)="EU","WP "&amp;VALUE(MID(B31,4,10))+1,"Task "&amp;VALUE(MID(B31,6,10))+1)</f>
        <v>Task 21</v>
      </c>
      <c r="C32" s="80"/>
      <c r="D32" s="81"/>
      <c r="E32" s="81"/>
      <c r="F32" s="81"/>
      <c r="G32" s="81"/>
      <c r="H32" s="81"/>
      <c r="I32" s="82"/>
      <c r="J32" s="26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25">
        <f t="shared" si="6"/>
        <v>0</v>
      </c>
      <c r="AP32" s="32"/>
      <c r="AQ32" s="32"/>
      <c r="AR32" s="32"/>
      <c r="AS32" s="32"/>
    </row>
    <row r="33" spans="2:49" hidden="1" outlineLevel="2" x14ac:dyDescent="0.25">
      <c r="B33" s="27" t="str">
        <f>IF(LEFT(U11,2)="EU","WP "&amp;VALUE(MID(B32,4,10))+1,"Task "&amp;VALUE(MID(B32,6,10))+1)</f>
        <v>Task 22</v>
      </c>
      <c r="C33" s="80"/>
      <c r="D33" s="81"/>
      <c r="E33" s="81"/>
      <c r="F33" s="81"/>
      <c r="G33" s="81"/>
      <c r="H33" s="81"/>
      <c r="I33" s="82"/>
      <c r="J33" s="26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25">
        <f t="shared" si="6"/>
        <v>0</v>
      </c>
      <c r="AP33" s="32"/>
      <c r="AQ33" s="32"/>
      <c r="AR33" s="32"/>
      <c r="AS33" s="32"/>
    </row>
    <row r="34" spans="2:49" hidden="1" outlineLevel="2" x14ac:dyDescent="0.25">
      <c r="B34" s="27" t="str">
        <f>IF(LEFT(U11,2)="EU","WP "&amp;VALUE(MID(B33,4,10))+1,"Task "&amp;VALUE(MID(B33,6,10))+1)</f>
        <v>Task 23</v>
      </c>
      <c r="C34" s="80"/>
      <c r="D34" s="81"/>
      <c r="E34" s="81"/>
      <c r="F34" s="81"/>
      <c r="G34" s="81"/>
      <c r="H34" s="81"/>
      <c r="I34" s="82"/>
      <c r="J34" s="26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25">
        <f t="shared" si="6"/>
        <v>0</v>
      </c>
      <c r="AP34" s="32"/>
      <c r="AQ34" s="32"/>
      <c r="AR34" s="32"/>
      <c r="AS34" s="32"/>
    </row>
    <row r="35" spans="2:49" hidden="1" outlineLevel="2" x14ac:dyDescent="0.25">
      <c r="B35" s="27" t="str">
        <f>IF(LEFT(U11,2)="EU","WP "&amp;VALUE(MID(B34,4,10))+1,"Task "&amp;VALUE(MID(B34,6,10))+1)</f>
        <v>Task 24</v>
      </c>
      <c r="C35" s="80"/>
      <c r="D35" s="81"/>
      <c r="E35" s="81"/>
      <c r="F35" s="81"/>
      <c r="G35" s="81"/>
      <c r="H35" s="81"/>
      <c r="I35" s="82"/>
      <c r="J35" s="26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25">
        <f t="shared" si="6"/>
        <v>0</v>
      </c>
      <c r="AP35" s="32"/>
      <c r="AQ35" s="32"/>
      <c r="AR35" s="32"/>
      <c r="AS35" s="32"/>
    </row>
    <row r="36" spans="2:49" hidden="1" outlineLevel="2" x14ac:dyDescent="0.25">
      <c r="B36" s="27" t="str">
        <f>IF(LEFT(U11,2)="EU","WP "&amp;VALUE(MID(B35,4,10))+1,"Task "&amp;VALUE(MID(B35,6,10))+1)</f>
        <v>Task 25</v>
      </c>
      <c r="C36" s="80"/>
      <c r="D36" s="81"/>
      <c r="E36" s="81"/>
      <c r="F36" s="81"/>
      <c r="G36" s="81"/>
      <c r="H36" s="81"/>
      <c r="I36" s="82"/>
      <c r="J36" s="26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25">
        <f t="shared" si="6"/>
        <v>0</v>
      </c>
      <c r="AP36" s="32"/>
      <c r="AQ36" s="32"/>
      <c r="AR36" s="32"/>
      <c r="AS36" s="32"/>
    </row>
    <row r="37" spans="2:49" hidden="1" outlineLevel="2" x14ac:dyDescent="0.25">
      <c r="B37" s="27" t="str">
        <f>IF(LEFT(U11,2)="EU","WP "&amp;VALUE(MID(B36,4,10))+1,"Task "&amp;VALUE(MID(B36,6,10))+1)</f>
        <v>Task 26</v>
      </c>
      <c r="C37" s="80"/>
      <c r="D37" s="81"/>
      <c r="E37" s="81"/>
      <c r="F37" s="81"/>
      <c r="G37" s="81"/>
      <c r="H37" s="81"/>
      <c r="I37" s="82"/>
      <c r="J37" s="26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25">
        <f t="shared" si="6"/>
        <v>0</v>
      </c>
      <c r="AP37" s="32"/>
      <c r="AQ37" s="32"/>
      <c r="AR37" s="32"/>
      <c r="AS37" s="32"/>
    </row>
    <row r="38" spans="2:49" hidden="1" outlineLevel="2" x14ac:dyDescent="0.25">
      <c r="B38" s="27" t="str">
        <f>IF(LEFT(U11,2)="EU","WP "&amp;VALUE(MID(B37,4,10))+1,"Task "&amp;VALUE(MID(B37,6,10))+1)</f>
        <v>Task 27</v>
      </c>
      <c r="C38" s="80"/>
      <c r="D38" s="81"/>
      <c r="E38" s="81"/>
      <c r="F38" s="81"/>
      <c r="G38" s="81"/>
      <c r="H38" s="81"/>
      <c r="I38" s="82"/>
      <c r="J38" s="26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25">
        <f t="shared" si="6"/>
        <v>0</v>
      </c>
      <c r="AP38" s="32"/>
      <c r="AQ38" s="32"/>
      <c r="AR38" s="32"/>
      <c r="AS38" s="32"/>
    </row>
    <row r="39" spans="2:49" hidden="1" outlineLevel="2" x14ac:dyDescent="0.25">
      <c r="B39" s="27" t="str">
        <f>IF(LEFT(U11,2)="EU","WP "&amp;VALUE(MID(B38,4,10))+1,"Task "&amp;VALUE(MID(B38,6,10))+1)</f>
        <v>Task 28</v>
      </c>
      <c r="C39" s="80"/>
      <c r="D39" s="81"/>
      <c r="E39" s="81"/>
      <c r="F39" s="81"/>
      <c r="G39" s="81"/>
      <c r="H39" s="81"/>
      <c r="I39" s="82"/>
      <c r="J39" s="26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25">
        <f t="shared" si="6"/>
        <v>0</v>
      </c>
      <c r="AP39" s="32"/>
      <c r="AQ39" s="32"/>
      <c r="AR39" s="32"/>
      <c r="AS39" s="32"/>
    </row>
    <row r="40" spans="2:49" hidden="1" outlineLevel="2" x14ac:dyDescent="0.25">
      <c r="B40" s="27" t="str">
        <f>IF(LEFT(U11,2)="EU","WP "&amp;VALUE(MID(B39,4,10))+1,"Task "&amp;VALUE(MID(B39,6,10))+1)</f>
        <v>Task 29</v>
      </c>
      <c r="C40" s="80"/>
      <c r="D40" s="81"/>
      <c r="E40" s="81"/>
      <c r="F40" s="81"/>
      <c r="G40" s="81"/>
      <c r="H40" s="81"/>
      <c r="I40" s="82"/>
      <c r="J40" s="26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25">
        <f t="shared" si="6"/>
        <v>0</v>
      </c>
      <c r="AP40" s="32"/>
      <c r="AQ40" s="32"/>
      <c r="AR40" s="32"/>
      <c r="AS40" s="32"/>
    </row>
    <row r="41" spans="2:49" hidden="1" outlineLevel="2" x14ac:dyDescent="0.25">
      <c r="B41" s="27" t="str">
        <f>IF(LEFT(U11,2)="EU","WP "&amp;VALUE(MID(B40,4,10))+1,"Task "&amp;VALUE(MID(B40,6,10))+1)</f>
        <v>Task 30</v>
      </c>
      <c r="C41" s="80"/>
      <c r="D41" s="81"/>
      <c r="E41" s="81"/>
      <c r="F41" s="81"/>
      <c r="G41" s="81"/>
      <c r="H41" s="81"/>
      <c r="I41" s="82"/>
      <c r="J41" s="26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25">
        <f t="shared" si="6"/>
        <v>0</v>
      </c>
      <c r="AP41" s="32"/>
      <c r="AQ41" s="32"/>
      <c r="AR41" s="32"/>
      <c r="AS41" s="32"/>
    </row>
    <row r="42" spans="2:49" ht="24.75" customHeight="1" collapsed="1" x14ac:dyDescent="0.25">
      <c r="B42" s="83" t="s">
        <v>4</v>
      </c>
      <c r="C42" s="84"/>
      <c r="D42" s="84"/>
      <c r="E42" s="84"/>
      <c r="F42" s="84"/>
      <c r="G42" s="84"/>
      <c r="H42" s="84"/>
      <c r="I42" s="85"/>
      <c r="J42" s="24">
        <f>SUM(J12:J41)</f>
        <v>0</v>
      </c>
      <c r="K42" s="24">
        <f t="shared" ref="K42:AN42" si="7">SUM(K12:K41)</f>
        <v>0</v>
      </c>
      <c r="L42" s="24">
        <f t="shared" si="7"/>
        <v>0</v>
      </c>
      <c r="M42" s="24">
        <f t="shared" si="7"/>
        <v>0</v>
      </c>
      <c r="N42" s="24">
        <f t="shared" si="7"/>
        <v>0</v>
      </c>
      <c r="O42" s="24">
        <f t="shared" si="7"/>
        <v>0</v>
      </c>
      <c r="P42" s="24">
        <f t="shared" si="7"/>
        <v>0</v>
      </c>
      <c r="Q42" s="24">
        <f t="shared" si="7"/>
        <v>0</v>
      </c>
      <c r="R42" s="24">
        <f t="shared" si="7"/>
        <v>0</v>
      </c>
      <c r="S42" s="24">
        <f t="shared" si="7"/>
        <v>0</v>
      </c>
      <c r="T42" s="24">
        <f t="shared" si="7"/>
        <v>0</v>
      </c>
      <c r="U42" s="24">
        <f t="shared" si="7"/>
        <v>0</v>
      </c>
      <c r="V42" s="24">
        <f t="shared" si="7"/>
        <v>0</v>
      </c>
      <c r="W42" s="24">
        <f t="shared" si="7"/>
        <v>0</v>
      </c>
      <c r="X42" s="24">
        <f t="shared" si="7"/>
        <v>0</v>
      </c>
      <c r="Y42" s="24">
        <f t="shared" si="7"/>
        <v>0</v>
      </c>
      <c r="Z42" s="24">
        <f t="shared" si="7"/>
        <v>0</v>
      </c>
      <c r="AA42" s="24">
        <f t="shared" si="7"/>
        <v>0</v>
      </c>
      <c r="AB42" s="24">
        <f t="shared" si="7"/>
        <v>0</v>
      </c>
      <c r="AC42" s="24">
        <f t="shared" si="7"/>
        <v>0</v>
      </c>
      <c r="AD42" s="24">
        <f>SUM(AD12:AD41)</f>
        <v>0</v>
      </c>
      <c r="AE42" s="24">
        <f t="shared" si="7"/>
        <v>0</v>
      </c>
      <c r="AF42" s="24">
        <f t="shared" si="7"/>
        <v>0</v>
      </c>
      <c r="AG42" s="24">
        <f t="shared" si="7"/>
        <v>0</v>
      </c>
      <c r="AH42" s="24">
        <f t="shared" si="7"/>
        <v>0</v>
      </c>
      <c r="AI42" s="24">
        <f t="shared" si="7"/>
        <v>0</v>
      </c>
      <c r="AJ42" s="24">
        <f t="shared" si="7"/>
        <v>0</v>
      </c>
      <c r="AK42" s="24">
        <f t="shared" si="7"/>
        <v>0</v>
      </c>
      <c r="AL42" s="24">
        <f t="shared" si="7"/>
        <v>0</v>
      </c>
      <c r="AM42" s="24">
        <f t="shared" si="7"/>
        <v>0</v>
      </c>
      <c r="AN42" s="24">
        <f t="shared" si="7"/>
        <v>0</v>
      </c>
      <c r="AO42" s="21">
        <f>SUM(J42:AN42)</f>
        <v>0</v>
      </c>
    </row>
    <row r="43" spans="2:49" ht="14.25" customHeight="1" x14ac:dyDescent="0.25">
      <c r="B43" s="86" t="s">
        <v>94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5"/>
    </row>
    <row r="44" spans="2:49" ht="14.25" customHeight="1" x14ac:dyDescent="0.25">
      <c r="B44" s="87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9"/>
    </row>
    <row r="45" spans="2:49" ht="14.25" customHeight="1" x14ac:dyDescent="0.25">
      <c r="B45" s="87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9"/>
    </row>
    <row r="46" spans="2:49" ht="14.25" customHeight="1" x14ac:dyDescent="0.25">
      <c r="B46" s="90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2"/>
    </row>
    <row r="47" spans="2:49" ht="21" customHeight="1" x14ac:dyDescent="0.35">
      <c r="B47" s="108" t="s">
        <v>56</v>
      </c>
      <c r="C47" s="109"/>
      <c r="D47" s="109"/>
      <c r="E47" s="109"/>
      <c r="F47" s="109"/>
      <c r="G47" s="109"/>
      <c r="H47" s="109"/>
      <c r="I47" s="110"/>
      <c r="J47" s="151"/>
      <c r="K47" s="152"/>
      <c r="L47" s="152"/>
      <c r="M47" s="152"/>
      <c r="N47" s="152"/>
      <c r="O47" s="152"/>
      <c r="P47" s="152"/>
      <c r="Q47" s="153" t="s">
        <v>44</v>
      </c>
      <c r="R47" s="154"/>
      <c r="S47" s="154"/>
      <c r="T47" s="155"/>
      <c r="U47" s="156" t="s">
        <v>38</v>
      </c>
      <c r="V47" s="152"/>
      <c r="W47" s="152"/>
      <c r="X47" s="152"/>
      <c r="Y47" s="152"/>
      <c r="Z47" s="157"/>
      <c r="AA47" s="145" t="s">
        <v>35</v>
      </c>
      <c r="AB47" s="146"/>
      <c r="AC47" s="147"/>
      <c r="AD47" s="148"/>
      <c r="AE47" s="149"/>
      <c r="AF47" s="149"/>
      <c r="AG47" s="150"/>
      <c r="AH47" s="111" t="s">
        <v>34</v>
      </c>
      <c r="AI47" s="112"/>
      <c r="AJ47" s="112"/>
      <c r="AK47" s="112"/>
      <c r="AL47" s="113"/>
      <c r="AM47" s="114"/>
      <c r="AN47" s="114"/>
      <c r="AO47" s="115"/>
      <c r="AP47" s="163" t="str">
        <f>IF(LEFT(U47,2)="EU","Type of Personnel","")</f>
        <v/>
      </c>
      <c r="AQ47" s="164"/>
      <c r="AR47" s="164"/>
      <c r="AS47" s="165"/>
      <c r="AT47" s="165"/>
      <c r="AU47" s="165"/>
      <c r="AV47" s="165"/>
      <c r="AW47" s="165"/>
    </row>
    <row r="48" spans="2:49" x14ac:dyDescent="0.25">
      <c r="B48" s="27" t="str">
        <f>IF(LEFT(U47,2)="EU","WP 1","Task 1")</f>
        <v>Task 1</v>
      </c>
      <c r="C48" s="80"/>
      <c r="D48" s="81"/>
      <c r="E48" s="81"/>
      <c r="F48" s="81"/>
      <c r="G48" s="81"/>
      <c r="H48" s="81"/>
      <c r="I48" s="82"/>
      <c r="J48" s="29"/>
      <c r="K48" s="38"/>
      <c r="L48" s="38"/>
      <c r="M48" s="38"/>
      <c r="N48" s="38"/>
      <c r="O48" s="38"/>
      <c r="P48" s="38"/>
      <c r="Q48" s="42"/>
      <c r="R48" s="42"/>
      <c r="S48" s="42"/>
      <c r="T48" s="42"/>
      <c r="U48" s="38"/>
      <c r="V48" s="38"/>
      <c r="W48" s="38"/>
      <c r="X48" s="38"/>
      <c r="Y48" s="38"/>
      <c r="Z48" s="38"/>
      <c r="AA48" s="40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31">
        <f t="shared" ref="AO48:AO60" si="8">SUM(J48:AN48)</f>
        <v>0</v>
      </c>
      <c r="AP48" s="32"/>
      <c r="AQ48" s="32"/>
      <c r="AR48" s="32"/>
      <c r="AS48" s="32"/>
    </row>
    <row r="49" spans="2:45" x14ac:dyDescent="0.25">
      <c r="B49" s="27" t="str">
        <f>IF(LEFT(U47,2)="EU","WP "&amp;VALUE(MID(B48,4,10))+1,"Task "&amp;VALUE(MID(B48,6,10))+1)</f>
        <v>Task 2</v>
      </c>
      <c r="C49" s="80"/>
      <c r="D49" s="81"/>
      <c r="E49" s="81"/>
      <c r="F49" s="81"/>
      <c r="G49" s="81"/>
      <c r="H49" s="81"/>
      <c r="I49" s="82"/>
      <c r="J49" s="29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30">
        <f t="shared" si="8"/>
        <v>0</v>
      </c>
      <c r="AP49" s="32"/>
      <c r="AQ49" s="32"/>
      <c r="AR49" s="32"/>
      <c r="AS49" s="32"/>
    </row>
    <row r="50" spans="2:45" x14ac:dyDescent="0.25">
      <c r="B50" s="27" t="str">
        <f>IF(LEFT(U47,2)="EU","WP "&amp;VALUE(MID(B49,4,10))+1,"Task "&amp;VALUE(MID(B49,6,10))+1)</f>
        <v>Task 3</v>
      </c>
      <c r="C50" s="80"/>
      <c r="D50" s="81"/>
      <c r="E50" s="81"/>
      <c r="F50" s="81"/>
      <c r="G50" s="81"/>
      <c r="H50" s="81"/>
      <c r="I50" s="82"/>
      <c r="J50" s="29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28">
        <f t="shared" si="8"/>
        <v>0</v>
      </c>
      <c r="AP50" s="32"/>
      <c r="AQ50" s="32"/>
      <c r="AR50" s="32"/>
      <c r="AS50" s="32"/>
    </row>
    <row r="51" spans="2:45" x14ac:dyDescent="0.25">
      <c r="B51" s="27" t="str">
        <f>IF(LEFT(U47,2)="EU","WP "&amp;VALUE(MID(B50,4,10))+1,"Task "&amp;VALUE(MID(B50,6,10))+1)</f>
        <v>Task 4</v>
      </c>
      <c r="C51" s="80"/>
      <c r="D51" s="81"/>
      <c r="E51" s="81"/>
      <c r="F51" s="81"/>
      <c r="G51" s="81"/>
      <c r="H51" s="81"/>
      <c r="I51" s="82"/>
      <c r="J51" s="29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28">
        <f t="shared" si="8"/>
        <v>0</v>
      </c>
      <c r="AP51" s="32"/>
      <c r="AQ51" s="32"/>
      <c r="AR51" s="32"/>
      <c r="AS51" s="32"/>
    </row>
    <row r="52" spans="2:45" x14ac:dyDescent="0.25">
      <c r="B52" s="27" t="str">
        <f>IF(LEFT(U47,2)="EU","WP "&amp;VALUE(MID(B51,4,10))+1,"Task "&amp;VALUE(MID(B51,6,10))+1)</f>
        <v>Task 5</v>
      </c>
      <c r="C52" s="80"/>
      <c r="D52" s="81"/>
      <c r="E52" s="81"/>
      <c r="F52" s="81"/>
      <c r="G52" s="81"/>
      <c r="H52" s="81"/>
      <c r="I52" s="82"/>
      <c r="J52" s="29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28">
        <f t="shared" si="8"/>
        <v>0</v>
      </c>
      <c r="AP52" s="32"/>
      <c r="AQ52" s="32"/>
      <c r="AR52" s="32"/>
      <c r="AS52" s="32"/>
    </row>
    <row r="53" spans="2:45" x14ac:dyDescent="0.25">
      <c r="B53" s="27" t="str">
        <f>IF(LEFT(U47,2)="EU","WP "&amp;VALUE(MID(B52,4,10))+1,"Task "&amp;VALUE(MID(B52,6,10))+1)</f>
        <v>Task 6</v>
      </c>
      <c r="C53" s="80"/>
      <c r="D53" s="81"/>
      <c r="E53" s="81"/>
      <c r="F53" s="81"/>
      <c r="G53" s="81"/>
      <c r="H53" s="81"/>
      <c r="I53" s="82"/>
      <c r="J53" s="29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28">
        <f t="shared" si="8"/>
        <v>0</v>
      </c>
      <c r="AP53" s="32"/>
      <c r="AQ53" s="32"/>
      <c r="AR53" s="32"/>
      <c r="AS53" s="32"/>
    </row>
    <row r="54" spans="2:45" x14ac:dyDescent="0.25">
      <c r="B54" s="27" t="str">
        <f>IF(LEFT(U47,2)="EU","WP "&amp;VALUE(MID(B53,4,10))+1,"Task "&amp;VALUE(MID(B53,6,10))+1)</f>
        <v>Task 7</v>
      </c>
      <c r="C54" s="80"/>
      <c r="D54" s="81"/>
      <c r="E54" s="81"/>
      <c r="F54" s="81"/>
      <c r="G54" s="81"/>
      <c r="H54" s="81"/>
      <c r="I54" s="82"/>
      <c r="J54" s="29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28">
        <f t="shared" si="8"/>
        <v>0</v>
      </c>
      <c r="AP54" s="32"/>
      <c r="AQ54" s="32"/>
      <c r="AR54" s="32"/>
      <c r="AS54" s="32"/>
    </row>
    <row r="55" spans="2:45" x14ac:dyDescent="0.25">
      <c r="B55" s="27" t="str">
        <f>IF(LEFT(U47,2)="EU","WP "&amp;VALUE(MID(B54,4,10))+1,"Task "&amp;VALUE(MID(B54,6,10))+1)</f>
        <v>Task 8</v>
      </c>
      <c r="C55" s="80"/>
      <c r="D55" s="81"/>
      <c r="E55" s="81"/>
      <c r="F55" s="81"/>
      <c r="G55" s="81"/>
      <c r="H55" s="81"/>
      <c r="I55" s="82"/>
      <c r="J55" s="29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28">
        <f t="shared" si="8"/>
        <v>0</v>
      </c>
      <c r="AP55" s="32"/>
      <c r="AQ55" s="32"/>
      <c r="AR55" s="32"/>
      <c r="AS55" s="32"/>
    </row>
    <row r="56" spans="2:45" x14ac:dyDescent="0.25">
      <c r="B56" s="27" t="str">
        <f>IF(LEFT(U47,2)="EU","WP "&amp;VALUE(MID(B55,4,10))+1,"Task "&amp;VALUE(MID(B55,6,10))+1)</f>
        <v>Task 9</v>
      </c>
      <c r="C56" s="80"/>
      <c r="D56" s="81"/>
      <c r="E56" s="81"/>
      <c r="F56" s="81"/>
      <c r="G56" s="81"/>
      <c r="H56" s="81"/>
      <c r="I56" s="82"/>
      <c r="J56" s="29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28">
        <f t="shared" si="8"/>
        <v>0</v>
      </c>
      <c r="AP56" s="32"/>
      <c r="AQ56" s="32"/>
      <c r="AR56" s="32"/>
      <c r="AS56" s="32"/>
    </row>
    <row r="57" spans="2:45" x14ac:dyDescent="0.25">
      <c r="B57" s="27" t="str">
        <f>IF(LEFT(U47,2)="EU","WP "&amp;VALUE(MID(B56,4,10))+1,"Task "&amp;VALUE(MID(B56,6,10))+1)</f>
        <v>Task 10</v>
      </c>
      <c r="C57" s="80"/>
      <c r="D57" s="81"/>
      <c r="E57" s="81"/>
      <c r="F57" s="81"/>
      <c r="G57" s="81"/>
      <c r="H57" s="81"/>
      <c r="I57" s="82"/>
      <c r="J57" s="29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28">
        <f t="shared" si="8"/>
        <v>0</v>
      </c>
      <c r="AP57" s="32"/>
      <c r="AQ57" s="32"/>
      <c r="AR57" s="32"/>
      <c r="AS57" s="32"/>
    </row>
    <row r="58" spans="2:45" hidden="1" outlineLevel="1" x14ac:dyDescent="0.25">
      <c r="B58" s="27" t="str">
        <f>IF(LEFT(U47,2)="EU","WP "&amp;VALUE(MID(B57,4,10))+1,"Task "&amp;VALUE(MID(B57,6,10))+1)</f>
        <v>Task 11</v>
      </c>
      <c r="C58" s="80"/>
      <c r="D58" s="81"/>
      <c r="E58" s="81"/>
      <c r="F58" s="81"/>
      <c r="G58" s="81"/>
      <c r="H58" s="81"/>
      <c r="I58" s="82"/>
      <c r="J58" s="29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28">
        <f t="shared" si="8"/>
        <v>0</v>
      </c>
      <c r="AP58" s="32"/>
      <c r="AQ58" s="32"/>
      <c r="AR58" s="32"/>
      <c r="AS58" s="32"/>
    </row>
    <row r="59" spans="2:45" hidden="1" outlineLevel="1" x14ac:dyDescent="0.25">
      <c r="B59" s="27" t="str">
        <f>IF(LEFT(U47,2)="EU","WP "&amp;VALUE(MID(B58,4,10))+1,"Task "&amp;VALUE(MID(B58,6,10))+1)</f>
        <v>Task 12</v>
      </c>
      <c r="C59" s="80"/>
      <c r="D59" s="81"/>
      <c r="E59" s="81"/>
      <c r="F59" s="81"/>
      <c r="G59" s="81"/>
      <c r="H59" s="81"/>
      <c r="I59" s="82"/>
      <c r="J59" s="29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28">
        <f t="shared" si="8"/>
        <v>0</v>
      </c>
      <c r="AP59" s="32"/>
      <c r="AQ59" s="32"/>
      <c r="AR59" s="32"/>
      <c r="AS59" s="32"/>
    </row>
    <row r="60" spans="2:45" hidden="1" outlineLevel="1" x14ac:dyDescent="0.25">
      <c r="B60" s="27" t="str">
        <f>IF(LEFT(U47,2)="EU","WP "&amp;VALUE(MID(B59,4,10))+1,"Task "&amp;VALUE(MID(B59,6,10))+1)</f>
        <v>Task 13</v>
      </c>
      <c r="C60" s="80"/>
      <c r="D60" s="81"/>
      <c r="E60" s="81"/>
      <c r="F60" s="81"/>
      <c r="G60" s="81"/>
      <c r="H60" s="81"/>
      <c r="I60" s="82"/>
      <c r="J60" s="26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25">
        <f t="shared" si="8"/>
        <v>0</v>
      </c>
      <c r="AP60" s="32"/>
      <c r="AQ60" s="32"/>
      <c r="AR60" s="32"/>
      <c r="AS60" s="32"/>
    </row>
    <row r="61" spans="2:45" hidden="1" outlineLevel="1" x14ac:dyDescent="0.25">
      <c r="B61" s="27" t="str">
        <f>IF(LEFT(U47,2)="EU","WP "&amp;VALUE(MID(B60,4,10))+1,"Task "&amp;VALUE(MID(B60,6,10))+1)</f>
        <v>Task 14</v>
      </c>
      <c r="C61" s="80"/>
      <c r="D61" s="81"/>
      <c r="E61" s="81"/>
      <c r="F61" s="81"/>
      <c r="G61" s="81"/>
      <c r="H61" s="81"/>
      <c r="I61" s="82"/>
      <c r="J61" s="26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25">
        <f t="shared" ref="AO61:AO77" si="9">SUM(J61:AN61)</f>
        <v>0</v>
      </c>
      <c r="AP61" s="32"/>
      <c r="AQ61" s="32"/>
      <c r="AR61" s="32"/>
      <c r="AS61" s="32"/>
    </row>
    <row r="62" spans="2:45" hidden="1" outlineLevel="1" x14ac:dyDescent="0.25">
      <c r="B62" s="27" t="str">
        <f>IF(LEFT(U47,2)="EU","WP "&amp;VALUE(MID(B61,4,10))+1,"Task "&amp;VALUE(MID(B61,6,10))+1)</f>
        <v>Task 15</v>
      </c>
      <c r="C62" s="80"/>
      <c r="D62" s="81"/>
      <c r="E62" s="81"/>
      <c r="F62" s="81"/>
      <c r="G62" s="81"/>
      <c r="H62" s="81"/>
      <c r="I62" s="82"/>
      <c r="J62" s="26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25">
        <f t="shared" si="9"/>
        <v>0</v>
      </c>
      <c r="AP62" s="32"/>
      <c r="AQ62" s="32"/>
      <c r="AR62" s="32"/>
      <c r="AS62" s="32"/>
    </row>
    <row r="63" spans="2:45" hidden="1" outlineLevel="1" x14ac:dyDescent="0.25">
      <c r="B63" s="27" t="str">
        <f>IF(LEFT(U47,2)="EU","WP "&amp;VALUE(MID(B62,4,10))+1,"Task "&amp;VALUE(MID(B62,6,10))+1)</f>
        <v>Task 16</v>
      </c>
      <c r="C63" s="80"/>
      <c r="D63" s="81"/>
      <c r="E63" s="81"/>
      <c r="F63" s="81"/>
      <c r="G63" s="81"/>
      <c r="H63" s="81"/>
      <c r="I63" s="82"/>
      <c r="J63" s="26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25">
        <f t="shared" si="9"/>
        <v>0</v>
      </c>
      <c r="AP63" s="32"/>
      <c r="AQ63" s="32"/>
      <c r="AR63" s="32"/>
      <c r="AS63" s="32"/>
    </row>
    <row r="64" spans="2:45" hidden="1" outlineLevel="1" x14ac:dyDescent="0.25">
      <c r="B64" s="27" t="str">
        <f>IF(LEFT(U47,2)="EU","WP "&amp;VALUE(MID(B63,4,10))+1,"Task "&amp;VALUE(MID(B63,6,10))+1)</f>
        <v>Task 17</v>
      </c>
      <c r="C64" s="80"/>
      <c r="D64" s="81"/>
      <c r="E64" s="81"/>
      <c r="F64" s="81"/>
      <c r="G64" s="81"/>
      <c r="H64" s="81"/>
      <c r="I64" s="82"/>
      <c r="J64" s="26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25">
        <f t="shared" si="9"/>
        <v>0</v>
      </c>
      <c r="AP64" s="32"/>
      <c r="AQ64" s="32"/>
      <c r="AR64" s="32"/>
      <c r="AS64" s="32"/>
    </row>
    <row r="65" spans="2:45" hidden="1" outlineLevel="1" x14ac:dyDescent="0.25">
      <c r="B65" s="27" t="str">
        <f>IF(LEFT(U47,2)="EU","WP "&amp;VALUE(MID(B64,4,10))+1,"Task "&amp;VALUE(MID(B64,6,10))+1)</f>
        <v>Task 18</v>
      </c>
      <c r="C65" s="80"/>
      <c r="D65" s="81"/>
      <c r="E65" s="81"/>
      <c r="F65" s="81"/>
      <c r="G65" s="81"/>
      <c r="H65" s="81"/>
      <c r="I65" s="82"/>
      <c r="J65" s="26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25">
        <f t="shared" si="9"/>
        <v>0</v>
      </c>
      <c r="AP65" s="32"/>
      <c r="AQ65" s="32"/>
      <c r="AR65" s="32"/>
      <c r="AS65" s="32"/>
    </row>
    <row r="66" spans="2:45" hidden="1" outlineLevel="1" x14ac:dyDescent="0.25">
      <c r="B66" s="27" t="str">
        <f>IF(LEFT(U47,2)="EU","WP "&amp;VALUE(MID(B65,4,10))+1,"Task "&amp;VALUE(MID(B65,6,10))+1)</f>
        <v>Task 19</v>
      </c>
      <c r="C66" s="80"/>
      <c r="D66" s="81"/>
      <c r="E66" s="81"/>
      <c r="F66" s="81"/>
      <c r="G66" s="81"/>
      <c r="H66" s="81"/>
      <c r="I66" s="82"/>
      <c r="J66" s="26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25">
        <f t="shared" si="9"/>
        <v>0</v>
      </c>
      <c r="AP66" s="32"/>
      <c r="AQ66" s="32"/>
      <c r="AR66" s="32"/>
      <c r="AS66" s="32"/>
    </row>
    <row r="67" spans="2:45" hidden="1" outlineLevel="1" x14ac:dyDescent="0.25">
      <c r="B67" s="27" t="str">
        <f>IF(LEFT(U47,2)="EU","WP "&amp;VALUE(MID(B66,4,10))+1,"Task "&amp;VALUE(MID(B66,6,10))+1)</f>
        <v>Task 20</v>
      </c>
      <c r="C67" s="80"/>
      <c r="D67" s="81"/>
      <c r="E67" s="81"/>
      <c r="F67" s="81"/>
      <c r="G67" s="81"/>
      <c r="H67" s="81"/>
      <c r="I67" s="82"/>
      <c r="J67" s="26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25">
        <f t="shared" si="9"/>
        <v>0</v>
      </c>
      <c r="AP67" s="32"/>
      <c r="AQ67" s="32"/>
      <c r="AR67" s="32"/>
      <c r="AS67" s="32"/>
    </row>
    <row r="68" spans="2:45" hidden="1" outlineLevel="2" x14ac:dyDescent="0.25">
      <c r="B68" s="27" t="str">
        <f>IF(LEFT(U47,2)="EU","WP "&amp;VALUE(MID(B67,4,10))+1,"Task "&amp;VALUE(MID(B67,6,10))+1)</f>
        <v>Task 21</v>
      </c>
      <c r="C68" s="80"/>
      <c r="D68" s="81"/>
      <c r="E68" s="81"/>
      <c r="F68" s="81"/>
      <c r="G68" s="81"/>
      <c r="H68" s="81"/>
      <c r="I68" s="82"/>
      <c r="J68" s="26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25">
        <f t="shared" si="9"/>
        <v>0</v>
      </c>
      <c r="AP68" s="32"/>
      <c r="AQ68" s="32"/>
      <c r="AR68" s="32"/>
      <c r="AS68" s="32"/>
    </row>
    <row r="69" spans="2:45" hidden="1" outlineLevel="2" x14ac:dyDescent="0.25">
      <c r="B69" s="27" t="str">
        <f>IF(LEFT(U47,2)="EU","WP "&amp;VALUE(MID(B68,4,10))+1,"Task "&amp;VALUE(MID(B68,6,10))+1)</f>
        <v>Task 22</v>
      </c>
      <c r="C69" s="80"/>
      <c r="D69" s="81"/>
      <c r="E69" s="81"/>
      <c r="F69" s="81"/>
      <c r="G69" s="81"/>
      <c r="H69" s="81"/>
      <c r="I69" s="82"/>
      <c r="J69" s="26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25">
        <f t="shared" si="9"/>
        <v>0</v>
      </c>
      <c r="AP69" s="32"/>
      <c r="AQ69" s="32"/>
      <c r="AR69" s="32"/>
      <c r="AS69" s="32"/>
    </row>
    <row r="70" spans="2:45" hidden="1" outlineLevel="2" x14ac:dyDescent="0.25">
      <c r="B70" s="27" t="str">
        <f>IF(LEFT(U47,2)="EU","WP "&amp;VALUE(MID(B69,4,10))+1,"Task "&amp;VALUE(MID(B69,6,10))+1)</f>
        <v>Task 23</v>
      </c>
      <c r="C70" s="80"/>
      <c r="D70" s="81"/>
      <c r="E70" s="81"/>
      <c r="F70" s="81"/>
      <c r="G70" s="81"/>
      <c r="H70" s="81"/>
      <c r="I70" s="82"/>
      <c r="J70" s="26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25">
        <f t="shared" si="9"/>
        <v>0</v>
      </c>
      <c r="AP70" s="32"/>
      <c r="AQ70" s="32"/>
      <c r="AR70" s="32"/>
      <c r="AS70" s="32"/>
    </row>
    <row r="71" spans="2:45" hidden="1" outlineLevel="2" x14ac:dyDescent="0.25">
      <c r="B71" s="27" t="str">
        <f>IF(LEFT(U47,2)="EU","WP "&amp;VALUE(MID(B70,4,10))+1,"Task "&amp;VALUE(MID(B70,6,10))+1)</f>
        <v>Task 24</v>
      </c>
      <c r="C71" s="80"/>
      <c r="D71" s="81"/>
      <c r="E71" s="81"/>
      <c r="F71" s="81"/>
      <c r="G71" s="81"/>
      <c r="H71" s="81"/>
      <c r="I71" s="82"/>
      <c r="J71" s="26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25">
        <f t="shared" si="9"/>
        <v>0</v>
      </c>
      <c r="AP71" s="32"/>
      <c r="AQ71" s="32"/>
      <c r="AR71" s="32"/>
      <c r="AS71" s="32"/>
    </row>
    <row r="72" spans="2:45" hidden="1" outlineLevel="2" x14ac:dyDescent="0.25">
      <c r="B72" s="27" t="str">
        <f>IF(LEFT(U47,2)="EU","WP "&amp;VALUE(MID(B71,4,10))+1,"Task "&amp;VALUE(MID(B71,6,10))+1)</f>
        <v>Task 25</v>
      </c>
      <c r="C72" s="80"/>
      <c r="D72" s="81"/>
      <c r="E72" s="81"/>
      <c r="F72" s="81"/>
      <c r="G72" s="81"/>
      <c r="H72" s="81"/>
      <c r="I72" s="82"/>
      <c r="J72" s="26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25">
        <f t="shared" si="9"/>
        <v>0</v>
      </c>
      <c r="AP72" s="32"/>
      <c r="AQ72" s="32"/>
      <c r="AR72" s="32"/>
      <c r="AS72" s="32"/>
    </row>
    <row r="73" spans="2:45" hidden="1" outlineLevel="2" x14ac:dyDescent="0.25">
      <c r="B73" s="27" t="str">
        <f>IF(LEFT(U47,2)="EU","WP "&amp;VALUE(MID(B72,4,10))+1,"Task "&amp;VALUE(MID(B72,6,10))+1)</f>
        <v>Task 26</v>
      </c>
      <c r="C73" s="80"/>
      <c r="D73" s="81"/>
      <c r="E73" s="81"/>
      <c r="F73" s="81"/>
      <c r="G73" s="81"/>
      <c r="H73" s="81"/>
      <c r="I73" s="82"/>
      <c r="J73" s="26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25">
        <f t="shared" si="9"/>
        <v>0</v>
      </c>
      <c r="AP73" s="32"/>
      <c r="AQ73" s="32"/>
      <c r="AR73" s="32"/>
      <c r="AS73" s="32"/>
    </row>
    <row r="74" spans="2:45" hidden="1" outlineLevel="2" x14ac:dyDescent="0.25">
      <c r="B74" s="27" t="str">
        <f>IF(LEFT(U47,2)="EU","WP "&amp;VALUE(MID(B73,4,10))+1,"Task "&amp;VALUE(MID(B73,6,10))+1)</f>
        <v>Task 27</v>
      </c>
      <c r="C74" s="80"/>
      <c r="D74" s="81"/>
      <c r="E74" s="81"/>
      <c r="F74" s="81"/>
      <c r="G74" s="81"/>
      <c r="H74" s="81"/>
      <c r="I74" s="82"/>
      <c r="J74" s="26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25">
        <f t="shared" si="9"/>
        <v>0</v>
      </c>
      <c r="AP74" s="32"/>
      <c r="AQ74" s="32"/>
      <c r="AR74" s="32"/>
      <c r="AS74" s="32"/>
    </row>
    <row r="75" spans="2:45" hidden="1" outlineLevel="2" x14ac:dyDescent="0.25">
      <c r="B75" s="27" t="str">
        <f>IF(LEFT(U47,2)="EU","WP "&amp;VALUE(MID(B74,4,10))+1,"Task "&amp;VALUE(MID(B74,6,10))+1)</f>
        <v>Task 28</v>
      </c>
      <c r="C75" s="80"/>
      <c r="D75" s="81"/>
      <c r="E75" s="81"/>
      <c r="F75" s="81"/>
      <c r="G75" s="81"/>
      <c r="H75" s="81"/>
      <c r="I75" s="82"/>
      <c r="J75" s="26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25">
        <f t="shared" si="9"/>
        <v>0</v>
      </c>
      <c r="AP75" s="32"/>
      <c r="AQ75" s="32"/>
      <c r="AR75" s="32"/>
      <c r="AS75" s="32"/>
    </row>
    <row r="76" spans="2:45" hidden="1" outlineLevel="2" x14ac:dyDescent="0.25">
      <c r="B76" s="27" t="str">
        <f>IF(LEFT(U47,2)="EU","WP "&amp;VALUE(MID(B75,4,10))+1,"Task "&amp;VALUE(MID(B75,6,10))+1)</f>
        <v>Task 29</v>
      </c>
      <c r="C76" s="80"/>
      <c r="D76" s="81"/>
      <c r="E76" s="81"/>
      <c r="F76" s="81"/>
      <c r="G76" s="81"/>
      <c r="H76" s="81"/>
      <c r="I76" s="82"/>
      <c r="J76" s="26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25">
        <f t="shared" si="9"/>
        <v>0</v>
      </c>
      <c r="AP76" s="32"/>
      <c r="AQ76" s="32"/>
      <c r="AR76" s="32"/>
      <c r="AS76" s="32"/>
    </row>
    <row r="77" spans="2:45" hidden="1" outlineLevel="2" x14ac:dyDescent="0.25">
      <c r="B77" s="27" t="str">
        <f>IF(LEFT(U47,2)="EU","WP "&amp;VALUE(MID(B76,4,10))+1,"Task "&amp;VALUE(MID(B76,6,10))+1)</f>
        <v>Task 30</v>
      </c>
      <c r="C77" s="80"/>
      <c r="D77" s="81"/>
      <c r="E77" s="81"/>
      <c r="F77" s="81"/>
      <c r="G77" s="81"/>
      <c r="H77" s="81"/>
      <c r="I77" s="82"/>
      <c r="J77" s="26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25">
        <f t="shared" si="9"/>
        <v>0</v>
      </c>
      <c r="AP77" s="32"/>
      <c r="AQ77" s="32"/>
      <c r="AR77" s="32"/>
      <c r="AS77" s="32"/>
    </row>
    <row r="78" spans="2:45" ht="24.75" customHeight="1" collapsed="1" x14ac:dyDescent="0.25">
      <c r="B78" s="83" t="s">
        <v>4</v>
      </c>
      <c r="C78" s="84"/>
      <c r="D78" s="84"/>
      <c r="E78" s="84"/>
      <c r="F78" s="84"/>
      <c r="G78" s="84"/>
      <c r="H78" s="84"/>
      <c r="I78" s="85"/>
      <c r="J78" s="24">
        <f>SUM(J48:J77)</f>
        <v>0</v>
      </c>
      <c r="K78" s="24">
        <f t="shared" ref="K78" si="10">SUM(K48:K77)</f>
        <v>0</v>
      </c>
      <c r="L78" s="24">
        <f t="shared" ref="L78" si="11">SUM(L48:L77)</f>
        <v>0</v>
      </c>
      <c r="M78" s="24">
        <f t="shared" ref="M78" si="12">SUM(M48:M77)</f>
        <v>0</v>
      </c>
      <c r="N78" s="24">
        <f t="shared" ref="N78" si="13">SUM(N48:N77)</f>
        <v>0</v>
      </c>
      <c r="O78" s="24">
        <f t="shared" ref="O78" si="14">SUM(O48:O77)</f>
        <v>0</v>
      </c>
      <c r="P78" s="24">
        <f t="shared" ref="P78" si="15">SUM(P48:P77)</f>
        <v>0</v>
      </c>
      <c r="Q78" s="24">
        <f t="shared" ref="Q78" si="16">SUM(Q48:Q77)</f>
        <v>0</v>
      </c>
      <c r="R78" s="24">
        <f t="shared" ref="R78" si="17">SUM(R48:R77)</f>
        <v>0</v>
      </c>
      <c r="S78" s="24">
        <f t="shared" ref="S78" si="18">SUM(S48:S77)</f>
        <v>0</v>
      </c>
      <c r="T78" s="24">
        <f t="shared" ref="T78" si="19">SUM(T48:T77)</f>
        <v>0</v>
      </c>
      <c r="U78" s="24">
        <f t="shared" ref="U78" si="20">SUM(U48:U77)</f>
        <v>0</v>
      </c>
      <c r="V78" s="24">
        <f t="shared" ref="V78" si="21">SUM(V48:V77)</f>
        <v>0</v>
      </c>
      <c r="W78" s="24">
        <f t="shared" ref="W78" si="22">SUM(W48:W77)</f>
        <v>0</v>
      </c>
      <c r="X78" s="24">
        <f t="shared" ref="X78" si="23">SUM(X48:X77)</f>
        <v>0</v>
      </c>
      <c r="Y78" s="24">
        <f t="shared" ref="Y78" si="24">SUM(Y48:Y77)</f>
        <v>0</v>
      </c>
      <c r="Z78" s="24">
        <f t="shared" ref="Z78" si="25">SUM(Z48:Z77)</f>
        <v>0</v>
      </c>
      <c r="AA78" s="24">
        <f t="shared" ref="AA78" si="26">SUM(AA48:AA77)</f>
        <v>0</v>
      </c>
      <c r="AB78" s="24">
        <f t="shared" ref="AB78" si="27">SUM(AB48:AB77)</f>
        <v>0</v>
      </c>
      <c r="AC78" s="24">
        <f t="shared" ref="AC78" si="28">SUM(AC48:AC77)</f>
        <v>0</v>
      </c>
      <c r="AD78" s="24">
        <f>SUM(AD48:AD77)</f>
        <v>0</v>
      </c>
      <c r="AE78" s="24">
        <f t="shared" ref="AE78" si="29">SUM(AE48:AE77)</f>
        <v>0</v>
      </c>
      <c r="AF78" s="24">
        <f t="shared" ref="AF78" si="30">SUM(AF48:AF77)</f>
        <v>0</v>
      </c>
      <c r="AG78" s="24">
        <f t="shared" ref="AG78" si="31">SUM(AG48:AG77)</f>
        <v>0</v>
      </c>
      <c r="AH78" s="24">
        <f t="shared" ref="AH78" si="32">SUM(AH48:AH77)</f>
        <v>0</v>
      </c>
      <c r="AI78" s="24">
        <f t="shared" ref="AI78" si="33">SUM(AI48:AI77)</f>
        <v>0</v>
      </c>
      <c r="AJ78" s="24">
        <f t="shared" ref="AJ78" si="34">SUM(AJ48:AJ77)</f>
        <v>0</v>
      </c>
      <c r="AK78" s="24">
        <f t="shared" ref="AK78" si="35">SUM(AK48:AK77)</f>
        <v>0</v>
      </c>
      <c r="AL78" s="24">
        <f t="shared" ref="AL78" si="36">SUM(AL48:AL77)</f>
        <v>0</v>
      </c>
      <c r="AM78" s="24">
        <f t="shared" ref="AM78" si="37">SUM(AM48:AM77)</f>
        <v>0</v>
      </c>
      <c r="AN78" s="24">
        <f t="shared" ref="AN78" si="38">SUM(AN48:AN77)</f>
        <v>0</v>
      </c>
      <c r="AO78" s="21">
        <f>SUM(J78:AN78)</f>
        <v>0</v>
      </c>
    </row>
    <row r="79" spans="2:45" ht="14.25" customHeight="1" x14ac:dyDescent="0.25">
      <c r="B79" s="86" t="s">
        <v>3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5"/>
    </row>
    <row r="80" spans="2:45" ht="14.25" customHeight="1" x14ac:dyDescent="0.25"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9"/>
    </row>
    <row r="81" spans="2:49" ht="14.25" customHeight="1" x14ac:dyDescent="0.25">
      <c r="B81" s="87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9"/>
    </row>
    <row r="82" spans="2:49" ht="14.25" customHeight="1" x14ac:dyDescent="0.25"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2"/>
    </row>
    <row r="83" spans="2:49" ht="21" customHeight="1" x14ac:dyDescent="0.35">
      <c r="B83" s="108" t="s">
        <v>56</v>
      </c>
      <c r="C83" s="109"/>
      <c r="D83" s="109"/>
      <c r="E83" s="109"/>
      <c r="F83" s="109"/>
      <c r="G83" s="109"/>
      <c r="H83" s="109"/>
      <c r="I83" s="110"/>
      <c r="J83" s="151"/>
      <c r="K83" s="152"/>
      <c r="L83" s="152"/>
      <c r="M83" s="152"/>
      <c r="N83" s="152"/>
      <c r="O83" s="152"/>
      <c r="P83" s="152"/>
      <c r="Q83" s="153" t="s">
        <v>44</v>
      </c>
      <c r="R83" s="154"/>
      <c r="S83" s="154"/>
      <c r="T83" s="155"/>
      <c r="U83" s="156" t="s">
        <v>38</v>
      </c>
      <c r="V83" s="152"/>
      <c r="W83" s="152"/>
      <c r="X83" s="152"/>
      <c r="Y83" s="152"/>
      <c r="Z83" s="157"/>
      <c r="AA83" s="145" t="s">
        <v>35</v>
      </c>
      <c r="AB83" s="146"/>
      <c r="AC83" s="147"/>
      <c r="AD83" s="148"/>
      <c r="AE83" s="149"/>
      <c r="AF83" s="149"/>
      <c r="AG83" s="150"/>
      <c r="AH83" s="111" t="s">
        <v>34</v>
      </c>
      <c r="AI83" s="112"/>
      <c r="AJ83" s="112"/>
      <c r="AK83" s="112"/>
      <c r="AL83" s="113"/>
      <c r="AM83" s="114"/>
      <c r="AN83" s="114"/>
      <c r="AO83" s="115"/>
      <c r="AP83" s="163" t="str">
        <f>IF(LEFT(U83,2)="EU","Type of Personnel","")</f>
        <v/>
      </c>
      <c r="AQ83" s="164"/>
      <c r="AR83" s="164"/>
      <c r="AS83" s="165"/>
      <c r="AT83" s="165"/>
      <c r="AU83" s="165"/>
      <c r="AV83" s="165"/>
      <c r="AW83" s="165"/>
    </row>
    <row r="84" spans="2:49" x14ac:dyDescent="0.25">
      <c r="B84" s="27" t="str">
        <f>IF(LEFT(U83,2)="EU","WP 1","Task 1")</f>
        <v>Task 1</v>
      </c>
      <c r="C84" s="80"/>
      <c r="D84" s="81"/>
      <c r="E84" s="81"/>
      <c r="F84" s="81"/>
      <c r="G84" s="81"/>
      <c r="H84" s="81"/>
      <c r="I84" s="82"/>
      <c r="J84" s="29"/>
      <c r="K84" s="38"/>
      <c r="L84" s="38"/>
      <c r="M84" s="38"/>
      <c r="N84" s="38"/>
      <c r="O84" s="38"/>
      <c r="P84" s="38"/>
      <c r="Q84" s="42"/>
      <c r="R84" s="42"/>
      <c r="S84" s="42"/>
      <c r="T84" s="42"/>
      <c r="U84" s="38"/>
      <c r="V84" s="38"/>
      <c r="W84" s="38"/>
      <c r="X84" s="38"/>
      <c r="Y84" s="38"/>
      <c r="Z84" s="38"/>
      <c r="AA84" s="40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31">
        <f t="shared" ref="AO84:AO96" si="39">SUM(J84:AN84)</f>
        <v>0</v>
      </c>
      <c r="AP84" s="32"/>
      <c r="AQ84" s="32"/>
      <c r="AR84" s="32"/>
      <c r="AS84" s="32"/>
    </row>
    <row r="85" spans="2:49" x14ac:dyDescent="0.25">
      <c r="B85" s="27" t="str">
        <f>IF(LEFT(U83,2)="EU","WP "&amp;VALUE(MID(B84,4,10))+1,"Task "&amp;VALUE(MID(B84,6,10))+1)</f>
        <v>Task 2</v>
      </c>
      <c r="C85" s="80"/>
      <c r="D85" s="81"/>
      <c r="E85" s="81"/>
      <c r="F85" s="81"/>
      <c r="G85" s="81"/>
      <c r="H85" s="81"/>
      <c r="I85" s="82"/>
      <c r="J85" s="29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30">
        <f t="shared" si="39"/>
        <v>0</v>
      </c>
      <c r="AP85" s="32"/>
      <c r="AQ85" s="32"/>
      <c r="AR85" s="32"/>
      <c r="AS85" s="32"/>
    </row>
    <row r="86" spans="2:49" x14ac:dyDescent="0.25">
      <c r="B86" s="27" t="str">
        <f>IF(LEFT(U83,2)="EU","WP "&amp;VALUE(MID(B85,4,10))+1,"Task "&amp;VALUE(MID(B85,6,10))+1)</f>
        <v>Task 3</v>
      </c>
      <c r="C86" s="80"/>
      <c r="D86" s="81"/>
      <c r="E86" s="81"/>
      <c r="F86" s="81"/>
      <c r="G86" s="81"/>
      <c r="H86" s="81"/>
      <c r="I86" s="82"/>
      <c r="J86" s="29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28">
        <f t="shared" si="39"/>
        <v>0</v>
      </c>
      <c r="AP86" s="32"/>
      <c r="AQ86" s="32"/>
      <c r="AR86" s="32"/>
      <c r="AS86" s="32"/>
    </row>
    <row r="87" spans="2:49" x14ac:dyDescent="0.25">
      <c r="B87" s="27" t="str">
        <f>IF(LEFT(U83,2)="EU","WP "&amp;VALUE(MID(B86,4,10))+1,"Task "&amp;VALUE(MID(B86,6,10))+1)</f>
        <v>Task 4</v>
      </c>
      <c r="C87" s="80"/>
      <c r="D87" s="81"/>
      <c r="E87" s="81"/>
      <c r="F87" s="81"/>
      <c r="G87" s="81"/>
      <c r="H87" s="81"/>
      <c r="I87" s="82"/>
      <c r="J87" s="29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28">
        <f t="shared" si="39"/>
        <v>0</v>
      </c>
      <c r="AP87" s="32"/>
      <c r="AQ87" s="32"/>
      <c r="AR87" s="32"/>
      <c r="AS87" s="32"/>
    </row>
    <row r="88" spans="2:49" x14ac:dyDescent="0.25">
      <c r="B88" s="27" t="str">
        <f>IF(LEFT(U83,2)="EU","WP "&amp;VALUE(MID(B87,4,10))+1,"Task "&amp;VALUE(MID(B87,6,10))+1)</f>
        <v>Task 5</v>
      </c>
      <c r="C88" s="80"/>
      <c r="D88" s="81"/>
      <c r="E88" s="81"/>
      <c r="F88" s="81"/>
      <c r="G88" s="81"/>
      <c r="H88" s="81"/>
      <c r="I88" s="82"/>
      <c r="J88" s="29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28">
        <f t="shared" si="39"/>
        <v>0</v>
      </c>
      <c r="AP88" s="32"/>
      <c r="AQ88" s="32"/>
      <c r="AR88" s="32"/>
      <c r="AS88" s="32"/>
    </row>
    <row r="89" spans="2:49" x14ac:dyDescent="0.25">
      <c r="B89" s="27" t="str">
        <f>IF(LEFT(U83,2)="EU","WP "&amp;VALUE(MID(B88,4,10))+1,"Task "&amp;VALUE(MID(B88,6,10))+1)</f>
        <v>Task 6</v>
      </c>
      <c r="C89" s="80"/>
      <c r="D89" s="81"/>
      <c r="E89" s="81"/>
      <c r="F89" s="81"/>
      <c r="G89" s="81"/>
      <c r="H89" s="81"/>
      <c r="I89" s="82"/>
      <c r="J89" s="29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28">
        <f t="shared" si="39"/>
        <v>0</v>
      </c>
      <c r="AP89" s="32"/>
      <c r="AQ89" s="32"/>
      <c r="AR89" s="32"/>
      <c r="AS89" s="32"/>
    </row>
    <row r="90" spans="2:49" x14ac:dyDescent="0.25">
      <c r="B90" s="27" t="str">
        <f>IF(LEFT(U83,2)="EU","WP "&amp;VALUE(MID(B89,4,10))+1,"Task "&amp;VALUE(MID(B89,6,10))+1)</f>
        <v>Task 7</v>
      </c>
      <c r="C90" s="80"/>
      <c r="D90" s="81"/>
      <c r="E90" s="81"/>
      <c r="F90" s="81"/>
      <c r="G90" s="81"/>
      <c r="H90" s="81"/>
      <c r="I90" s="82"/>
      <c r="J90" s="29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28">
        <f t="shared" si="39"/>
        <v>0</v>
      </c>
      <c r="AP90" s="32"/>
      <c r="AQ90" s="32"/>
      <c r="AR90" s="32"/>
      <c r="AS90" s="32"/>
    </row>
    <row r="91" spans="2:49" x14ac:dyDescent="0.25">
      <c r="B91" s="27" t="str">
        <f>IF(LEFT(U83,2)="EU","WP "&amp;VALUE(MID(B90,4,10))+1,"Task "&amp;VALUE(MID(B90,6,10))+1)</f>
        <v>Task 8</v>
      </c>
      <c r="C91" s="80"/>
      <c r="D91" s="81"/>
      <c r="E91" s="81"/>
      <c r="F91" s="81"/>
      <c r="G91" s="81"/>
      <c r="H91" s="81"/>
      <c r="I91" s="82"/>
      <c r="J91" s="29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28">
        <f t="shared" si="39"/>
        <v>0</v>
      </c>
      <c r="AP91" s="32"/>
      <c r="AQ91" s="32"/>
      <c r="AR91" s="32"/>
      <c r="AS91" s="32"/>
    </row>
    <row r="92" spans="2:49" x14ac:dyDescent="0.25">
      <c r="B92" s="27" t="str">
        <f>IF(LEFT(U83,2)="EU","WP "&amp;VALUE(MID(B91,4,10))+1,"Task "&amp;VALUE(MID(B91,6,10))+1)</f>
        <v>Task 9</v>
      </c>
      <c r="C92" s="80"/>
      <c r="D92" s="81"/>
      <c r="E92" s="81"/>
      <c r="F92" s="81"/>
      <c r="G92" s="81"/>
      <c r="H92" s="81"/>
      <c r="I92" s="82"/>
      <c r="J92" s="29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28">
        <f t="shared" si="39"/>
        <v>0</v>
      </c>
      <c r="AP92" s="32"/>
      <c r="AQ92" s="32"/>
      <c r="AR92" s="32"/>
      <c r="AS92" s="32"/>
    </row>
    <row r="93" spans="2:49" x14ac:dyDescent="0.25">
      <c r="B93" s="27" t="str">
        <f>IF(LEFT(U83,2)="EU","WP "&amp;VALUE(MID(B92,4,10))+1,"Task "&amp;VALUE(MID(B92,6,10))+1)</f>
        <v>Task 10</v>
      </c>
      <c r="C93" s="80"/>
      <c r="D93" s="81"/>
      <c r="E93" s="81"/>
      <c r="F93" s="81"/>
      <c r="G93" s="81"/>
      <c r="H93" s="81"/>
      <c r="I93" s="82"/>
      <c r="J93" s="29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28">
        <f t="shared" si="39"/>
        <v>0</v>
      </c>
      <c r="AP93" s="32"/>
      <c r="AQ93" s="32"/>
      <c r="AR93" s="32"/>
      <c r="AS93" s="32"/>
    </row>
    <row r="94" spans="2:49" hidden="1" outlineLevel="1" x14ac:dyDescent="0.25">
      <c r="B94" s="27" t="str">
        <f>IF(LEFT(U83,2)="EU","WP "&amp;VALUE(MID(B93,4,10))+1,"Task "&amp;VALUE(MID(B93,6,10))+1)</f>
        <v>Task 11</v>
      </c>
      <c r="C94" s="80"/>
      <c r="D94" s="81"/>
      <c r="E94" s="81"/>
      <c r="F94" s="81"/>
      <c r="G94" s="81"/>
      <c r="H94" s="81"/>
      <c r="I94" s="82"/>
      <c r="J94" s="29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28">
        <f t="shared" si="39"/>
        <v>0</v>
      </c>
      <c r="AP94" s="32"/>
      <c r="AQ94" s="32"/>
      <c r="AR94" s="32"/>
      <c r="AS94" s="32"/>
    </row>
    <row r="95" spans="2:49" hidden="1" outlineLevel="1" x14ac:dyDescent="0.25">
      <c r="B95" s="27" t="str">
        <f>IF(LEFT(U83,2)="EU","WP "&amp;VALUE(MID(B94,4,10))+1,"Task "&amp;VALUE(MID(B94,6,10))+1)</f>
        <v>Task 12</v>
      </c>
      <c r="C95" s="80"/>
      <c r="D95" s="81"/>
      <c r="E95" s="81"/>
      <c r="F95" s="81"/>
      <c r="G95" s="81"/>
      <c r="H95" s="81"/>
      <c r="I95" s="82"/>
      <c r="J95" s="29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28">
        <f t="shared" si="39"/>
        <v>0</v>
      </c>
      <c r="AP95" s="32"/>
      <c r="AQ95" s="32"/>
      <c r="AR95" s="32"/>
      <c r="AS95" s="32"/>
    </row>
    <row r="96" spans="2:49" hidden="1" outlineLevel="1" x14ac:dyDescent="0.25">
      <c r="B96" s="27" t="str">
        <f>IF(LEFT(U83,2)="EU","WP "&amp;VALUE(MID(B95,4,10))+1,"Task "&amp;VALUE(MID(B95,6,10))+1)</f>
        <v>Task 13</v>
      </c>
      <c r="C96" s="80"/>
      <c r="D96" s="81"/>
      <c r="E96" s="81"/>
      <c r="F96" s="81"/>
      <c r="G96" s="81"/>
      <c r="H96" s="81"/>
      <c r="I96" s="82"/>
      <c r="J96" s="26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25">
        <f t="shared" si="39"/>
        <v>0</v>
      </c>
      <c r="AP96" s="32"/>
      <c r="AQ96" s="32"/>
      <c r="AR96" s="32"/>
      <c r="AS96" s="32"/>
    </row>
    <row r="97" spans="2:45" hidden="1" outlineLevel="1" x14ac:dyDescent="0.25">
      <c r="B97" s="27" t="str">
        <f>IF(LEFT(U83,2)="EU","WP "&amp;VALUE(MID(B96,4,10))+1,"Task "&amp;VALUE(MID(B96,6,10))+1)</f>
        <v>Task 14</v>
      </c>
      <c r="C97" s="80"/>
      <c r="D97" s="81"/>
      <c r="E97" s="81"/>
      <c r="F97" s="81"/>
      <c r="G97" s="81"/>
      <c r="H97" s="81"/>
      <c r="I97" s="82"/>
      <c r="J97" s="26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25">
        <f t="shared" ref="AO97:AO113" si="40">SUM(J97:AN97)</f>
        <v>0</v>
      </c>
      <c r="AP97" s="32"/>
      <c r="AQ97" s="32"/>
      <c r="AR97" s="32"/>
      <c r="AS97" s="32"/>
    </row>
    <row r="98" spans="2:45" hidden="1" outlineLevel="1" x14ac:dyDescent="0.25">
      <c r="B98" s="27" t="str">
        <f>IF(LEFT(U83,2)="EU","WP "&amp;VALUE(MID(B97,4,10))+1,"Task "&amp;VALUE(MID(B97,6,10))+1)</f>
        <v>Task 15</v>
      </c>
      <c r="C98" s="80"/>
      <c r="D98" s="81"/>
      <c r="E98" s="81"/>
      <c r="F98" s="81"/>
      <c r="G98" s="81"/>
      <c r="H98" s="81"/>
      <c r="I98" s="82"/>
      <c r="J98" s="26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25">
        <f t="shared" si="40"/>
        <v>0</v>
      </c>
      <c r="AP98" s="32"/>
      <c r="AQ98" s="32"/>
      <c r="AR98" s="32"/>
      <c r="AS98" s="32"/>
    </row>
    <row r="99" spans="2:45" hidden="1" outlineLevel="1" x14ac:dyDescent="0.25">
      <c r="B99" s="27" t="str">
        <f>IF(LEFT(U83,2)="EU","WP "&amp;VALUE(MID(B98,4,10))+1,"Task "&amp;VALUE(MID(B98,6,10))+1)</f>
        <v>Task 16</v>
      </c>
      <c r="C99" s="80"/>
      <c r="D99" s="81"/>
      <c r="E99" s="81"/>
      <c r="F99" s="81"/>
      <c r="G99" s="81"/>
      <c r="H99" s="81"/>
      <c r="I99" s="82"/>
      <c r="J99" s="26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25">
        <f t="shared" si="40"/>
        <v>0</v>
      </c>
      <c r="AP99" s="32"/>
      <c r="AQ99" s="32"/>
      <c r="AR99" s="32"/>
      <c r="AS99" s="32"/>
    </row>
    <row r="100" spans="2:45" hidden="1" outlineLevel="1" x14ac:dyDescent="0.25">
      <c r="B100" s="27" t="str">
        <f>IF(LEFT(U83,2)="EU","WP "&amp;VALUE(MID(B99,4,10))+1,"Task "&amp;VALUE(MID(B99,6,10))+1)</f>
        <v>Task 17</v>
      </c>
      <c r="C100" s="80"/>
      <c r="D100" s="81"/>
      <c r="E100" s="81"/>
      <c r="F100" s="81"/>
      <c r="G100" s="81"/>
      <c r="H100" s="81"/>
      <c r="I100" s="82"/>
      <c r="J100" s="26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25">
        <f t="shared" si="40"/>
        <v>0</v>
      </c>
      <c r="AP100" s="32"/>
      <c r="AQ100" s="32"/>
      <c r="AR100" s="32"/>
      <c r="AS100" s="32"/>
    </row>
    <row r="101" spans="2:45" hidden="1" outlineLevel="1" x14ac:dyDescent="0.25">
      <c r="B101" s="27" t="str">
        <f>IF(LEFT(U83,2)="EU","WP "&amp;VALUE(MID(B100,4,10))+1,"Task "&amp;VALUE(MID(B100,6,10))+1)</f>
        <v>Task 18</v>
      </c>
      <c r="C101" s="80"/>
      <c r="D101" s="81"/>
      <c r="E101" s="81"/>
      <c r="F101" s="81"/>
      <c r="G101" s="81"/>
      <c r="H101" s="81"/>
      <c r="I101" s="82"/>
      <c r="J101" s="26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25">
        <f t="shared" si="40"/>
        <v>0</v>
      </c>
      <c r="AP101" s="32"/>
      <c r="AQ101" s="32"/>
      <c r="AR101" s="32"/>
      <c r="AS101" s="32"/>
    </row>
    <row r="102" spans="2:45" hidden="1" outlineLevel="1" x14ac:dyDescent="0.25">
      <c r="B102" s="27" t="str">
        <f>IF(LEFT(U83,2)="EU","WP "&amp;VALUE(MID(B101,4,10))+1,"Task "&amp;VALUE(MID(B101,6,10))+1)</f>
        <v>Task 19</v>
      </c>
      <c r="C102" s="80"/>
      <c r="D102" s="81"/>
      <c r="E102" s="81"/>
      <c r="F102" s="81"/>
      <c r="G102" s="81"/>
      <c r="H102" s="81"/>
      <c r="I102" s="82"/>
      <c r="J102" s="26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25">
        <f t="shared" si="40"/>
        <v>0</v>
      </c>
      <c r="AP102" s="32"/>
      <c r="AQ102" s="32"/>
      <c r="AR102" s="32"/>
      <c r="AS102" s="32"/>
    </row>
    <row r="103" spans="2:45" hidden="1" outlineLevel="1" x14ac:dyDescent="0.25">
      <c r="B103" s="27" t="str">
        <f>IF(LEFT(U83,2)="EU","WP "&amp;VALUE(MID(B102,4,10))+1,"Task "&amp;VALUE(MID(B102,6,10))+1)</f>
        <v>Task 20</v>
      </c>
      <c r="C103" s="80"/>
      <c r="D103" s="81"/>
      <c r="E103" s="81"/>
      <c r="F103" s="81"/>
      <c r="G103" s="81"/>
      <c r="H103" s="81"/>
      <c r="I103" s="82"/>
      <c r="J103" s="26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25">
        <f t="shared" si="40"/>
        <v>0</v>
      </c>
      <c r="AP103" s="32"/>
      <c r="AQ103" s="32"/>
      <c r="AR103" s="32"/>
      <c r="AS103" s="32"/>
    </row>
    <row r="104" spans="2:45" hidden="1" outlineLevel="2" x14ac:dyDescent="0.25">
      <c r="B104" s="27" t="str">
        <f>IF(LEFT(U83,2)="EU","WP "&amp;VALUE(MID(B103,4,10))+1,"Task "&amp;VALUE(MID(B103,6,10))+1)</f>
        <v>Task 21</v>
      </c>
      <c r="C104" s="80"/>
      <c r="D104" s="81"/>
      <c r="E104" s="81"/>
      <c r="F104" s="81"/>
      <c r="G104" s="81"/>
      <c r="H104" s="81"/>
      <c r="I104" s="82"/>
      <c r="J104" s="26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25">
        <f t="shared" si="40"/>
        <v>0</v>
      </c>
      <c r="AP104" s="32"/>
      <c r="AQ104" s="32"/>
      <c r="AR104" s="32"/>
      <c r="AS104" s="32"/>
    </row>
    <row r="105" spans="2:45" hidden="1" outlineLevel="2" x14ac:dyDescent="0.25">
      <c r="B105" s="27" t="str">
        <f>IF(LEFT(U83,2)="EU","WP "&amp;VALUE(MID(B104,4,10))+1,"Task "&amp;VALUE(MID(B104,6,10))+1)</f>
        <v>Task 22</v>
      </c>
      <c r="C105" s="80"/>
      <c r="D105" s="81"/>
      <c r="E105" s="81"/>
      <c r="F105" s="81"/>
      <c r="G105" s="81"/>
      <c r="H105" s="81"/>
      <c r="I105" s="82"/>
      <c r="J105" s="26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25">
        <f t="shared" si="40"/>
        <v>0</v>
      </c>
      <c r="AP105" s="32"/>
      <c r="AQ105" s="32"/>
      <c r="AR105" s="32"/>
      <c r="AS105" s="32"/>
    </row>
    <row r="106" spans="2:45" hidden="1" outlineLevel="2" x14ac:dyDescent="0.25">
      <c r="B106" s="27" t="str">
        <f>IF(LEFT(U83,2)="EU","WP "&amp;VALUE(MID(B105,4,10))+1,"Task "&amp;VALUE(MID(B105,6,10))+1)</f>
        <v>Task 23</v>
      </c>
      <c r="C106" s="80"/>
      <c r="D106" s="81"/>
      <c r="E106" s="81"/>
      <c r="F106" s="81"/>
      <c r="G106" s="81"/>
      <c r="H106" s="81"/>
      <c r="I106" s="82"/>
      <c r="J106" s="26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25">
        <f t="shared" si="40"/>
        <v>0</v>
      </c>
      <c r="AP106" s="32"/>
      <c r="AQ106" s="32"/>
      <c r="AR106" s="32"/>
      <c r="AS106" s="32"/>
    </row>
    <row r="107" spans="2:45" hidden="1" outlineLevel="2" x14ac:dyDescent="0.25">
      <c r="B107" s="27" t="str">
        <f>IF(LEFT(U83,2)="EU","WP "&amp;VALUE(MID(B106,4,10))+1,"Task "&amp;VALUE(MID(B106,6,10))+1)</f>
        <v>Task 24</v>
      </c>
      <c r="C107" s="80"/>
      <c r="D107" s="81"/>
      <c r="E107" s="81"/>
      <c r="F107" s="81"/>
      <c r="G107" s="81"/>
      <c r="H107" s="81"/>
      <c r="I107" s="82"/>
      <c r="J107" s="26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25">
        <f t="shared" si="40"/>
        <v>0</v>
      </c>
      <c r="AP107" s="32"/>
      <c r="AQ107" s="32"/>
      <c r="AR107" s="32"/>
      <c r="AS107" s="32"/>
    </row>
    <row r="108" spans="2:45" hidden="1" outlineLevel="2" x14ac:dyDescent="0.25">
      <c r="B108" s="27" t="str">
        <f>IF(LEFT(U83,2)="EU","WP "&amp;VALUE(MID(B107,4,10))+1,"Task "&amp;VALUE(MID(B107,6,10))+1)</f>
        <v>Task 25</v>
      </c>
      <c r="C108" s="80"/>
      <c r="D108" s="81"/>
      <c r="E108" s="81"/>
      <c r="F108" s="81"/>
      <c r="G108" s="81"/>
      <c r="H108" s="81"/>
      <c r="I108" s="82"/>
      <c r="J108" s="26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25">
        <f t="shared" si="40"/>
        <v>0</v>
      </c>
      <c r="AP108" s="32"/>
      <c r="AQ108" s="32"/>
      <c r="AR108" s="32"/>
      <c r="AS108" s="32"/>
    </row>
    <row r="109" spans="2:45" hidden="1" outlineLevel="2" x14ac:dyDescent="0.25">
      <c r="B109" s="27" t="str">
        <f>IF(LEFT(U83,2)="EU","WP "&amp;VALUE(MID(B108,4,10))+1,"Task "&amp;VALUE(MID(B108,6,10))+1)</f>
        <v>Task 26</v>
      </c>
      <c r="C109" s="80"/>
      <c r="D109" s="81"/>
      <c r="E109" s="81"/>
      <c r="F109" s="81"/>
      <c r="G109" s="81"/>
      <c r="H109" s="81"/>
      <c r="I109" s="82"/>
      <c r="J109" s="26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25">
        <f t="shared" si="40"/>
        <v>0</v>
      </c>
      <c r="AP109" s="32"/>
      <c r="AQ109" s="32"/>
      <c r="AR109" s="32"/>
      <c r="AS109" s="32"/>
    </row>
    <row r="110" spans="2:45" hidden="1" outlineLevel="2" x14ac:dyDescent="0.25">
      <c r="B110" s="27" t="str">
        <f>IF(LEFT(U83,2)="EU","WP "&amp;VALUE(MID(B109,4,10))+1,"Task "&amp;VALUE(MID(B109,6,10))+1)</f>
        <v>Task 27</v>
      </c>
      <c r="C110" s="80"/>
      <c r="D110" s="81"/>
      <c r="E110" s="81"/>
      <c r="F110" s="81"/>
      <c r="G110" s="81"/>
      <c r="H110" s="81"/>
      <c r="I110" s="82"/>
      <c r="J110" s="26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25">
        <f t="shared" si="40"/>
        <v>0</v>
      </c>
      <c r="AP110" s="32"/>
      <c r="AQ110" s="32"/>
      <c r="AR110" s="32"/>
      <c r="AS110" s="32"/>
    </row>
    <row r="111" spans="2:45" hidden="1" outlineLevel="2" x14ac:dyDescent="0.25">
      <c r="B111" s="27" t="str">
        <f>IF(LEFT(U83,2)="EU","WP "&amp;VALUE(MID(B110,4,10))+1,"Task "&amp;VALUE(MID(B110,6,10))+1)</f>
        <v>Task 28</v>
      </c>
      <c r="C111" s="80"/>
      <c r="D111" s="81"/>
      <c r="E111" s="81"/>
      <c r="F111" s="81"/>
      <c r="G111" s="81"/>
      <c r="H111" s="81"/>
      <c r="I111" s="82"/>
      <c r="J111" s="26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25">
        <f t="shared" si="40"/>
        <v>0</v>
      </c>
      <c r="AP111" s="32"/>
      <c r="AQ111" s="32"/>
      <c r="AR111" s="32"/>
      <c r="AS111" s="32"/>
    </row>
    <row r="112" spans="2:45" hidden="1" outlineLevel="2" x14ac:dyDescent="0.25">
      <c r="B112" s="27" t="str">
        <f>IF(LEFT(U83,2)="EU","WP "&amp;VALUE(MID(B111,4,10))+1,"Task "&amp;VALUE(MID(B111,6,10))+1)</f>
        <v>Task 29</v>
      </c>
      <c r="C112" s="80"/>
      <c r="D112" s="81"/>
      <c r="E112" s="81"/>
      <c r="F112" s="81"/>
      <c r="G112" s="81"/>
      <c r="H112" s="81"/>
      <c r="I112" s="82"/>
      <c r="J112" s="26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25">
        <f t="shared" si="40"/>
        <v>0</v>
      </c>
      <c r="AP112" s="32"/>
      <c r="AQ112" s="32"/>
      <c r="AR112" s="32"/>
      <c r="AS112" s="32"/>
    </row>
    <row r="113" spans="2:49" hidden="1" outlineLevel="2" x14ac:dyDescent="0.25">
      <c r="B113" s="27" t="str">
        <f>IF(LEFT(U83,2)="EU","WP "&amp;VALUE(MID(B112,4,10))+1,"Task "&amp;VALUE(MID(B112,6,10))+1)</f>
        <v>Task 30</v>
      </c>
      <c r="C113" s="80"/>
      <c r="D113" s="81"/>
      <c r="E113" s="81"/>
      <c r="F113" s="81"/>
      <c r="G113" s="81"/>
      <c r="H113" s="81"/>
      <c r="I113" s="82"/>
      <c r="J113" s="26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25">
        <f t="shared" si="40"/>
        <v>0</v>
      </c>
      <c r="AP113" s="32"/>
      <c r="AQ113" s="32"/>
      <c r="AR113" s="32"/>
      <c r="AS113" s="32"/>
    </row>
    <row r="114" spans="2:49" ht="24.75" customHeight="1" collapsed="1" x14ac:dyDescent="0.25">
      <c r="B114" s="83" t="s">
        <v>4</v>
      </c>
      <c r="C114" s="84"/>
      <c r="D114" s="84"/>
      <c r="E114" s="84"/>
      <c r="F114" s="84"/>
      <c r="G114" s="84"/>
      <c r="H114" s="84"/>
      <c r="I114" s="85"/>
      <c r="J114" s="24">
        <f>SUM(J84:J113)</f>
        <v>0</v>
      </c>
      <c r="K114" s="24">
        <f t="shared" ref="K114" si="41">SUM(K84:K113)</f>
        <v>0</v>
      </c>
      <c r="L114" s="24">
        <f t="shared" ref="L114" si="42">SUM(L84:L113)</f>
        <v>0</v>
      </c>
      <c r="M114" s="24">
        <f t="shared" ref="M114" si="43">SUM(M84:M113)</f>
        <v>0</v>
      </c>
      <c r="N114" s="24">
        <f t="shared" ref="N114" si="44">SUM(N84:N113)</f>
        <v>0</v>
      </c>
      <c r="O114" s="24">
        <f t="shared" ref="O114" si="45">SUM(O84:O113)</f>
        <v>0</v>
      </c>
      <c r="P114" s="24">
        <f t="shared" ref="P114" si="46">SUM(P84:P113)</f>
        <v>0</v>
      </c>
      <c r="Q114" s="24">
        <f t="shared" ref="Q114" si="47">SUM(Q84:Q113)</f>
        <v>0</v>
      </c>
      <c r="R114" s="24">
        <f t="shared" ref="R114" si="48">SUM(R84:R113)</f>
        <v>0</v>
      </c>
      <c r="S114" s="24">
        <f t="shared" ref="S114" si="49">SUM(S84:S113)</f>
        <v>0</v>
      </c>
      <c r="T114" s="24">
        <f t="shared" ref="T114" si="50">SUM(T84:T113)</f>
        <v>0</v>
      </c>
      <c r="U114" s="24">
        <f t="shared" ref="U114" si="51">SUM(U84:U113)</f>
        <v>0</v>
      </c>
      <c r="V114" s="24">
        <f t="shared" ref="V114" si="52">SUM(V84:V113)</f>
        <v>0</v>
      </c>
      <c r="W114" s="24">
        <f t="shared" ref="W114" si="53">SUM(W84:W113)</f>
        <v>0</v>
      </c>
      <c r="X114" s="24">
        <f t="shared" ref="X114" si="54">SUM(X84:X113)</f>
        <v>0</v>
      </c>
      <c r="Y114" s="24">
        <f t="shared" ref="Y114" si="55">SUM(Y84:Y113)</f>
        <v>0</v>
      </c>
      <c r="Z114" s="24">
        <f t="shared" ref="Z114" si="56">SUM(Z84:Z113)</f>
        <v>0</v>
      </c>
      <c r="AA114" s="24">
        <f t="shared" ref="AA114" si="57">SUM(AA84:AA113)</f>
        <v>0</v>
      </c>
      <c r="AB114" s="24">
        <f t="shared" ref="AB114" si="58">SUM(AB84:AB113)</f>
        <v>0</v>
      </c>
      <c r="AC114" s="24">
        <f t="shared" ref="AC114" si="59">SUM(AC84:AC113)</f>
        <v>0</v>
      </c>
      <c r="AD114" s="24">
        <f>SUM(AD84:AD113)</f>
        <v>0</v>
      </c>
      <c r="AE114" s="24">
        <f t="shared" ref="AE114" si="60">SUM(AE84:AE113)</f>
        <v>0</v>
      </c>
      <c r="AF114" s="24">
        <f t="shared" ref="AF114" si="61">SUM(AF84:AF113)</f>
        <v>0</v>
      </c>
      <c r="AG114" s="24">
        <f t="shared" ref="AG114" si="62">SUM(AG84:AG113)</f>
        <v>0</v>
      </c>
      <c r="AH114" s="24">
        <f t="shared" ref="AH114" si="63">SUM(AH84:AH113)</f>
        <v>0</v>
      </c>
      <c r="AI114" s="24">
        <f t="shared" ref="AI114" si="64">SUM(AI84:AI113)</f>
        <v>0</v>
      </c>
      <c r="AJ114" s="24">
        <f t="shared" ref="AJ114" si="65">SUM(AJ84:AJ113)</f>
        <v>0</v>
      </c>
      <c r="AK114" s="24">
        <f t="shared" ref="AK114" si="66">SUM(AK84:AK113)</f>
        <v>0</v>
      </c>
      <c r="AL114" s="24">
        <f t="shared" ref="AL114" si="67">SUM(AL84:AL113)</f>
        <v>0</v>
      </c>
      <c r="AM114" s="24">
        <f t="shared" ref="AM114" si="68">SUM(AM84:AM113)</f>
        <v>0</v>
      </c>
      <c r="AN114" s="24">
        <f t="shared" ref="AN114" si="69">SUM(AN84:AN113)</f>
        <v>0</v>
      </c>
      <c r="AO114" s="21">
        <f>SUM(J114:AN114)</f>
        <v>0</v>
      </c>
    </row>
    <row r="115" spans="2:49" ht="14.25" customHeight="1" x14ac:dyDescent="0.25">
      <c r="B115" s="86" t="s">
        <v>3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5"/>
    </row>
    <row r="116" spans="2:49" ht="14.25" customHeight="1" x14ac:dyDescent="0.25">
      <c r="B116" s="87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9"/>
    </row>
    <row r="117" spans="2:49" ht="14.25" customHeight="1" x14ac:dyDescent="0.25">
      <c r="B117" s="87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9"/>
    </row>
    <row r="118" spans="2:49" ht="14.25" customHeight="1" x14ac:dyDescent="0.25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2"/>
    </row>
    <row r="119" spans="2:49" ht="21" customHeight="1" x14ac:dyDescent="0.35">
      <c r="B119" s="108" t="s">
        <v>56</v>
      </c>
      <c r="C119" s="109"/>
      <c r="D119" s="109"/>
      <c r="E119" s="109"/>
      <c r="F119" s="109"/>
      <c r="G119" s="109"/>
      <c r="H119" s="109"/>
      <c r="I119" s="110"/>
      <c r="J119" s="151"/>
      <c r="K119" s="152"/>
      <c r="L119" s="152"/>
      <c r="M119" s="152"/>
      <c r="N119" s="152"/>
      <c r="O119" s="152"/>
      <c r="P119" s="152"/>
      <c r="Q119" s="153" t="s">
        <v>44</v>
      </c>
      <c r="R119" s="154"/>
      <c r="S119" s="154"/>
      <c r="T119" s="155"/>
      <c r="U119" s="156" t="s">
        <v>38</v>
      </c>
      <c r="V119" s="152"/>
      <c r="W119" s="152"/>
      <c r="X119" s="152"/>
      <c r="Y119" s="152"/>
      <c r="Z119" s="157"/>
      <c r="AA119" s="145" t="s">
        <v>35</v>
      </c>
      <c r="AB119" s="146"/>
      <c r="AC119" s="147"/>
      <c r="AD119" s="148"/>
      <c r="AE119" s="149"/>
      <c r="AF119" s="149"/>
      <c r="AG119" s="150"/>
      <c r="AH119" s="111" t="s">
        <v>34</v>
      </c>
      <c r="AI119" s="112"/>
      <c r="AJ119" s="112"/>
      <c r="AK119" s="112"/>
      <c r="AL119" s="113"/>
      <c r="AM119" s="114"/>
      <c r="AN119" s="114"/>
      <c r="AO119" s="115"/>
      <c r="AP119" s="163" t="str">
        <f>IF(LEFT(U119,2)="EU","Type of Personnel","")</f>
        <v/>
      </c>
      <c r="AQ119" s="164"/>
      <c r="AR119" s="164"/>
      <c r="AS119" s="165"/>
      <c r="AT119" s="165"/>
      <c r="AU119" s="165"/>
      <c r="AV119" s="165"/>
      <c r="AW119" s="165"/>
    </row>
    <row r="120" spans="2:49" x14ac:dyDescent="0.25">
      <c r="B120" s="27" t="str">
        <f>IF(LEFT(U119,2)="EU","WP 1","Task 1")</f>
        <v>Task 1</v>
      </c>
      <c r="C120" s="80"/>
      <c r="D120" s="81"/>
      <c r="E120" s="81"/>
      <c r="F120" s="81"/>
      <c r="G120" s="81"/>
      <c r="H120" s="81"/>
      <c r="I120" s="82"/>
      <c r="J120" s="29"/>
      <c r="K120" s="38"/>
      <c r="L120" s="38"/>
      <c r="M120" s="38"/>
      <c r="N120" s="38"/>
      <c r="O120" s="38"/>
      <c r="P120" s="38"/>
      <c r="Q120" s="42"/>
      <c r="R120" s="42"/>
      <c r="S120" s="42"/>
      <c r="T120" s="42"/>
      <c r="U120" s="38"/>
      <c r="V120" s="38"/>
      <c r="W120" s="38"/>
      <c r="X120" s="38"/>
      <c r="Y120" s="38"/>
      <c r="Z120" s="38"/>
      <c r="AA120" s="40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31">
        <f t="shared" ref="AO120:AO132" si="70">SUM(J120:AN120)</f>
        <v>0</v>
      </c>
      <c r="AP120" s="32"/>
      <c r="AQ120" s="32"/>
      <c r="AR120" s="32"/>
      <c r="AS120" s="32"/>
    </row>
    <row r="121" spans="2:49" x14ac:dyDescent="0.25">
      <c r="B121" s="27" t="str">
        <f>IF(LEFT(U119,2)="EU","WP "&amp;VALUE(MID(B120,4,10))+1,"Task "&amp;VALUE(MID(B120,6,10))+1)</f>
        <v>Task 2</v>
      </c>
      <c r="C121" s="80"/>
      <c r="D121" s="81"/>
      <c r="E121" s="81"/>
      <c r="F121" s="81"/>
      <c r="G121" s="81"/>
      <c r="H121" s="81"/>
      <c r="I121" s="82"/>
      <c r="J121" s="29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30">
        <f t="shared" si="70"/>
        <v>0</v>
      </c>
      <c r="AP121" s="32"/>
      <c r="AQ121" s="32"/>
      <c r="AR121" s="32"/>
      <c r="AS121" s="32"/>
    </row>
    <row r="122" spans="2:49" x14ac:dyDescent="0.25">
      <c r="B122" s="27" t="str">
        <f>IF(LEFT(U119,2)="EU","WP "&amp;VALUE(MID(B121,4,10))+1,"Task "&amp;VALUE(MID(B121,6,10))+1)</f>
        <v>Task 3</v>
      </c>
      <c r="C122" s="80"/>
      <c r="D122" s="81"/>
      <c r="E122" s="81"/>
      <c r="F122" s="81"/>
      <c r="G122" s="81"/>
      <c r="H122" s="81"/>
      <c r="I122" s="82"/>
      <c r="J122" s="29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28">
        <f t="shared" si="70"/>
        <v>0</v>
      </c>
      <c r="AP122" s="32"/>
      <c r="AQ122" s="32"/>
      <c r="AR122" s="32"/>
      <c r="AS122" s="32"/>
    </row>
    <row r="123" spans="2:49" x14ac:dyDescent="0.25">
      <c r="B123" s="27" t="str">
        <f>IF(LEFT(U119,2)="EU","WP "&amp;VALUE(MID(B122,4,10))+1,"Task "&amp;VALUE(MID(B122,6,10))+1)</f>
        <v>Task 4</v>
      </c>
      <c r="C123" s="80"/>
      <c r="D123" s="81"/>
      <c r="E123" s="81"/>
      <c r="F123" s="81"/>
      <c r="G123" s="81"/>
      <c r="H123" s="81"/>
      <c r="I123" s="82"/>
      <c r="J123" s="29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28">
        <f t="shared" si="70"/>
        <v>0</v>
      </c>
      <c r="AP123" s="32"/>
      <c r="AQ123" s="32"/>
      <c r="AR123" s="32"/>
      <c r="AS123" s="32"/>
    </row>
    <row r="124" spans="2:49" x14ac:dyDescent="0.25">
      <c r="B124" s="27" t="str">
        <f>IF(LEFT(U119,2)="EU","WP "&amp;VALUE(MID(B123,4,10))+1,"Task "&amp;VALUE(MID(B123,6,10))+1)</f>
        <v>Task 5</v>
      </c>
      <c r="C124" s="80"/>
      <c r="D124" s="81"/>
      <c r="E124" s="81"/>
      <c r="F124" s="81"/>
      <c r="G124" s="81"/>
      <c r="H124" s="81"/>
      <c r="I124" s="82"/>
      <c r="J124" s="29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28">
        <f t="shared" si="70"/>
        <v>0</v>
      </c>
      <c r="AP124" s="32"/>
      <c r="AQ124" s="32"/>
      <c r="AR124" s="32"/>
      <c r="AS124" s="32"/>
    </row>
    <row r="125" spans="2:49" x14ac:dyDescent="0.25">
      <c r="B125" s="27" t="str">
        <f>IF(LEFT(U119,2)="EU","WP "&amp;VALUE(MID(B124,4,10))+1,"Task "&amp;VALUE(MID(B124,6,10))+1)</f>
        <v>Task 6</v>
      </c>
      <c r="C125" s="80"/>
      <c r="D125" s="81"/>
      <c r="E125" s="81"/>
      <c r="F125" s="81"/>
      <c r="G125" s="81"/>
      <c r="H125" s="81"/>
      <c r="I125" s="82"/>
      <c r="J125" s="29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28">
        <f t="shared" si="70"/>
        <v>0</v>
      </c>
      <c r="AP125" s="32"/>
      <c r="AQ125" s="32"/>
      <c r="AR125" s="32"/>
      <c r="AS125" s="32"/>
    </row>
    <row r="126" spans="2:49" x14ac:dyDescent="0.25">
      <c r="B126" s="27" t="str">
        <f>IF(LEFT(U119,2)="EU","WP "&amp;VALUE(MID(B125,4,10))+1,"Task "&amp;VALUE(MID(B125,6,10))+1)</f>
        <v>Task 7</v>
      </c>
      <c r="C126" s="80"/>
      <c r="D126" s="81"/>
      <c r="E126" s="81"/>
      <c r="F126" s="81"/>
      <c r="G126" s="81"/>
      <c r="H126" s="81"/>
      <c r="I126" s="82"/>
      <c r="J126" s="29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28">
        <f t="shared" si="70"/>
        <v>0</v>
      </c>
      <c r="AP126" s="32"/>
      <c r="AQ126" s="32"/>
      <c r="AR126" s="32"/>
      <c r="AS126" s="32"/>
    </row>
    <row r="127" spans="2:49" x14ac:dyDescent="0.25">
      <c r="B127" s="27" t="str">
        <f>IF(LEFT(U119,2)="EU","WP "&amp;VALUE(MID(B126,4,10))+1,"Task "&amp;VALUE(MID(B126,6,10))+1)</f>
        <v>Task 8</v>
      </c>
      <c r="C127" s="80"/>
      <c r="D127" s="81"/>
      <c r="E127" s="81"/>
      <c r="F127" s="81"/>
      <c r="G127" s="81"/>
      <c r="H127" s="81"/>
      <c r="I127" s="82"/>
      <c r="J127" s="29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28">
        <f t="shared" si="70"/>
        <v>0</v>
      </c>
      <c r="AP127" s="32"/>
      <c r="AQ127" s="32"/>
      <c r="AR127" s="32"/>
      <c r="AS127" s="32"/>
    </row>
    <row r="128" spans="2:49" x14ac:dyDescent="0.25">
      <c r="B128" s="27" t="str">
        <f>IF(LEFT(U119,2)="EU","WP "&amp;VALUE(MID(B127,4,10))+1,"Task "&amp;VALUE(MID(B127,6,10))+1)</f>
        <v>Task 9</v>
      </c>
      <c r="C128" s="80"/>
      <c r="D128" s="81"/>
      <c r="E128" s="81"/>
      <c r="F128" s="81"/>
      <c r="G128" s="81"/>
      <c r="H128" s="81"/>
      <c r="I128" s="82"/>
      <c r="J128" s="29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28">
        <f t="shared" si="70"/>
        <v>0</v>
      </c>
      <c r="AP128" s="32"/>
      <c r="AQ128" s="32"/>
      <c r="AR128" s="32"/>
      <c r="AS128" s="32"/>
    </row>
    <row r="129" spans="2:45" x14ac:dyDescent="0.25">
      <c r="B129" s="27" t="str">
        <f>IF(LEFT(U119,2)="EU","WP "&amp;VALUE(MID(B128,4,10))+1,"Task "&amp;VALUE(MID(B128,6,10))+1)</f>
        <v>Task 10</v>
      </c>
      <c r="C129" s="80"/>
      <c r="D129" s="81"/>
      <c r="E129" s="81"/>
      <c r="F129" s="81"/>
      <c r="G129" s="81"/>
      <c r="H129" s="81"/>
      <c r="I129" s="82"/>
      <c r="J129" s="29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28">
        <f t="shared" si="70"/>
        <v>0</v>
      </c>
      <c r="AP129" s="32"/>
      <c r="AQ129" s="32"/>
      <c r="AR129" s="32"/>
      <c r="AS129" s="32"/>
    </row>
    <row r="130" spans="2:45" hidden="1" outlineLevel="1" x14ac:dyDescent="0.25">
      <c r="B130" s="27" t="str">
        <f>IF(LEFT(U119,2)="EU","WP "&amp;VALUE(MID(B129,4,10))+1,"Task "&amp;VALUE(MID(B129,6,10))+1)</f>
        <v>Task 11</v>
      </c>
      <c r="C130" s="80"/>
      <c r="D130" s="81"/>
      <c r="E130" s="81"/>
      <c r="F130" s="81"/>
      <c r="G130" s="81"/>
      <c r="H130" s="81"/>
      <c r="I130" s="82"/>
      <c r="J130" s="29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28">
        <f t="shared" si="70"/>
        <v>0</v>
      </c>
      <c r="AP130" s="32"/>
      <c r="AQ130" s="32"/>
      <c r="AR130" s="32"/>
      <c r="AS130" s="32"/>
    </row>
    <row r="131" spans="2:45" hidden="1" outlineLevel="1" x14ac:dyDescent="0.25">
      <c r="B131" s="27" t="str">
        <f>IF(LEFT(U119,2)="EU","WP "&amp;VALUE(MID(B130,4,10))+1,"Task "&amp;VALUE(MID(B130,6,10))+1)</f>
        <v>Task 12</v>
      </c>
      <c r="C131" s="80"/>
      <c r="D131" s="81"/>
      <c r="E131" s="81"/>
      <c r="F131" s="81"/>
      <c r="G131" s="81"/>
      <c r="H131" s="81"/>
      <c r="I131" s="82"/>
      <c r="J131" s="29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28">
        <f t="shared" si="70"/>
        <v>0</v>
      </c>
      <c r="AP131" s="32"/>
      <c r="AQ131" s="32"/>
      <c r="AR131" s="32"/>
      <c r="AS131" s="32"/>
    </row>
    <row r="132" spans="2:45" hidden="1" outlineLevel="1" x14ac:dyDescent="0.25">
      <c r="B132" s="27" t="str">
        <f>IF(LEFT(U119,2)="EU","WP "&amp;VALUE(MID(B131,4,10))+1,"Task "&amp;VALUE(MID(B131,6,10))+1)</f>
        <v>Task 13</v>
      </c>
      <c r="C132" s="80"/>
      <c r="D132" s="81"/>
      <c r="E132" s="81"/>
      <c r="F132" s="81"/>
      <c r="G132" s="81"/>
      <c r="H132" s="81"/>
      <c r="I132" s="82"/>
      <c r="J132" s="26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25">
        <f t="shared" si="70"/>
        <v>0</v>
      </c>
      <c r="AP132" s="32"/>
      <c r="AQ132" s="32"/>
      <c r="AR132" s="32"/>
      <c r="AS132" s="32"/>
    </row>
    <row r="133" spans="2:45" hidden="1" outlineLevel="1" x14ac:dyDescent="0.25">
      <c r="B133" s="27" t="str">
        <f>IF(LEFT(U119,2)="EU","WP "&amp;VALUE(MID(B132,4,10))+1,"Task "&amp;VALUE(MID(B132,6,10))+1)</f>
        <v>Task 14</v>
      </c>
      <c r="C133" s="80"/>
      <c r="D133" s="81"/>
      <c r="E133" s="81"/>
      <c r="F133" s="81"/>
      <c r="G133" s="81"/>
      <c r="H133" s="81"/>
      <c r="I133" s="82"/>
      <c r="J133" s="26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25">
        <f t="shared" ref="AO133:AO149" si="71">SUM(J133:AN133)</f>
        <v>0</v>
      </c>
      <c r="AP133" s="32"/>
      <c r="AQ133" s="32"/>
      <c r="AR133" s="32"/>
      <c r="AS133" s="32"/>
    </row>
    <row r="134" spans="2:45" hidden="1" outlineLevel="1" x14ac:dyDescent="0.25">
      <c r="B134" s="27" t="str">
        <f>IF(LEFT(U119,2)="EU","WP "&amp;VALUE(MID(B133,4,10))+1,"Task "&amp;VALUE(MID(B133,6,10))+1)</f>
        <v>Task 15</v>
      </c>
      <c r="C134" s="80"/>
      <c r="D134" s="81"/>
      <c r="E134" s="81"/>
      <c r="F134" s="81"/>
      <c r="G134" s="81"/>
      <c r="H134" s="81"/>
      <c r="I134" s="82"/>
      <c r="J134" s="26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25">
        <f t="shared" si="71"/>
        <v>0</v>
      </c>
      <c r="AP134" s="32"/>
      <c r="AQ134" s="32"/>
      <c r="AR134" s="32"/>
      <c r="AS134" s="32"/>
    </row>
    <row r="135" spans="2:45" hidden="1" outlineLevel="1" x14ac:dyDescent="0.25">
      <c r="B135" s="27" t="str">
        <f>IF(LEFT(U119,2)="EU","WP "&amp;VALUE(MID(B134,4,10))+1,"Task "&amp;VALUE(MID(B134,6,10))+1)</f>
        <v>Task 16</v>
      </c>
      <c r="C135" s="80"/>
      <c r="D135" s="81"/>
      <c r="E135" s="81"/>
      <c r="F135" s="81"/>
      <c r="G135" s="81"/>
      <c r="H135" s="81"/>
      <c r="I135" s="82"/>
      <c r="J135" s="26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25">
        <f t="shared" si="71"/>
        <v>0</v>
      </c>
      <c r="AP135" s="32"/>
      <c r="AQ135" s="32"/>
      <c r="AR135" s="32"/>
      <c r="AS135" s="32"/>
    </row>
    <row r="136" spans="2:45" hidden="1" outlineLevel="1" x14ac:dyDescent="0.25">
      <c r="B136" s="27" t="str">
        <f>IF(LEFT(U119,2)="EU","WP "&amp;VALUE(MID(B135,4,10))+1,"Task "&amp;VALUE(MID(B135,6,10))+1)</f>
        <v>Task 17</v>
      </c>
      <c r="C136" s="80"/>
      <c r="D136" s="81"/>
      <c r="E136" s="81"/>
      <c r="F136" s="81"/>
      <c r="G136" s="81"/>
      <c r="H136" s="81"/>
      <c r="I136" s="82"/>
      <c r="J136" s="26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25">
        <f t="shared" si="71"/>
        <v>0</v>
      </c>
      <c r="AP136" s="32"/>
      <c r="AQ136" s="32"/>
      <c r="AR136" s="32"/>
      <c r="AS136" s="32"/>
    </row>
    <row r="137" spans="2:45" hidden="1" outlineLevel="1" x14ac:dyDescent="0.25">
      <c r="B137" s="27" t="str">
        <f>IF(LEFT(U119,2)="EU","WP "&amp;VALUE(MID(B136,4,10))+1,"Task "&amp;VALUE(MID(B136,6,10))+1)</f>
        <v>Task 18</v>
      </c>
      <c r="C137" s="80"/>
      <c r="D137" s="81"/>
      <c r="E137" s="81"/>
      <c r="F137" s="81"/>
      <c r="G137" s="81"/>
      <c r="H137" s="81"/>
      <c r="I137" s="82"/>
      <c r="J137" s="26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25">
        <f t="shared" si="71"/>
        <v>0</v>
      </c>
      <c r="AP137" s="32"/>
      <c r="AQ137" s="32"/>
      <c r="AR137" s="32"/>
      <c r="AS137" s="32"/>
    </row>
    <row r="138" spans="2:45" hidden="1" outlineLevel="1" x14ac:dyDescent="0.25">
      <c r="B138" s="27" t="str">
        <f>IF(LEFT(U119,2)="EU","WP "&amp;VALUE(MID(B137,4,10))+1,"Task "&amp;VALUE(MID(B137,6,10))+1)</f>
        <v>Task 19</v>
      </c>
      <c r="C138" s="80"/>
      <c r="D138" s="81"/>
      <c r="E138" s="81"/>
      <c r="F138" s="81"/>
      <c r="G138" s="81"/>
      <c r="H138" s="81"/>
      <c r="I138" s="82"/>
      <c r="J138" s="26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25">
        <f t="shared" si="71"/>
        <v>0</v>
      </c>
      <c r="AP138" s="32"/>
      <c r="AQ138" s="32"/>
      <c r="AR138" s="32"/>
      <c r="AS138" s="32"/>
    </row>
    <row r="139" spans="2:45" hidden="1" outlineLevel="1" x14ac:dyDescent="0.25">
      <c r="B139" s="27" t="str">
        <f>IF(LEFT(U119,2)="EU","WP "&amp;VALUE(MID(B138,4,10))+1,"Task "&amp;VALUE(MID(B138,6,10))+1)</f>
        <v>Task 20</v>
      </c>
      <c r="C139" s="80"/>
      <c r="D139" s="81"/>
      <c r="E139" s="81"/>
      <c r="F139" s="81"/>
      <c r="G139" s="81"/>
      <c r="H139" s="81"/>
      <c r="I139" s="82"/>
      <c r="J139" s="26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25">
        <f t="shared" si="71"/>
        <v>0</v>
      </c>
      <c r="AP139" s="32"/>
      <c r="AQ139" s="32"/>
      <c r="AR139" s="32"/>
      <c r="AS139" s="32"/>
    </row>
    <row r="140" spans="2:45" hidden="1" outlineLevel="2" x14ac:dyDescent="0.25">
      <c r="B140" s="27" t="str">
        <f>IF(LEFT(U119,2)="EU","WP "&amp;VALUE(MID(B139,4,10))+1,"Task "&amp;VALUE(MID(B139,6,10))+1)</f>
        <v>Task 21</v>
      </c>
      <c r="C140" s="80"/>
      <c r="D140" s="81"/>
      <c r="E140" s="81"/>
      <c r="F140" s="81"/>
      <c r="G140" s="81"/>
      <c r="H140" s="81"/>
      <c r="I140" s="82"/>
      <c r="J140" s="26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25">
        <f t="shared" si="71"/>
        <v>0</v>
      </c>
      <c r="AP140" s="32"/>
      <c r="AQ140" s="32"/>
      <c r="AR140" s="32"/>
      <c r="AS140" s="32"/>
    </row>
    <row r="141" spans="2:45" hidden="1" outlineLevel="2" x14ac:dyDescent="0.25">
      <c r="B141" s="27" t="str">
        <f>IF(LEFT(U119,2)="EU","WP "&amp;VALUE(MID(B140,4,10))+1,"Task "&amp;VALUE(MID(B140,6,10))+1)</f>
        <v>Task 22</v>
      </c>
      <c r="C141" s="80"/>
      <c r="D141" s="81"/>
      <c r="E141" s="81"/>
      <c r="F141" s="81"/>
      <c r="G141" s="81"/>
      <c r="H141" s="81"/>
      <c r="I141" s="82"/>
      <c r="J141" s="26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25">
        <f t="shared" si="71"/>
        <v>0</v>
      </c>
      <c r="AP141" s="32"/>
      <c r="AQ141" s="32"/>
      <c r="AR141" s="32"/>
      <c r="AS141" s="32"/>
    </row>
    <row r="142" spans="2:45" hidden="1" outlineLevel="2" x14ac:dyDescent="0.25">
      <c r="B142" s="27" t="str">
        <f>IF(LEFT(U119,2)="EU","WP "&amp;VALUE(MID(B141,4,10))+1,"Task "&amp;VALUE(MID(B141,6,10))+1)</f>
        <v>Task 23</v>
      </c>
      <c r="C142" s="80"/>
      <c r="D142" s="81"/>
      <c r="E142" s="81"/>
      <c r="F142" s="81"/>
      <c r="G142" s="81"/>
      <c r="H142" s="81"/>
      <c r="I142" s="82"/>
      <c r="J142" s="26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25">
        <f t="shared" si="71"/>
        <v>0</v>
      </c>
      <c r="AP142" s="32"/>
      <c r="AQ142" s="32"/>
      <c r="AR142" s="32"/>
      <c r="AS142" s="32"/>
    </row>
    <row r="143" spans="2:45" hidden="1" outlineLevel="2" x14ac:dyDescent="0.25">
      <c r="B143" s="27" t="str">
        <f>IF(LEFT(U119,2)="EU","WP "&amp;VALUE(MID(B142,4,10))+1,"Task "&amp;VALUE(MID(B142,6,10))+1)</f>
        <v>Task 24</v>
      </c>
      <c r="C143" s="80"/>
      <c r="D143" s="81"/>
      <c r="E143" s="81"/>
      <c r="F143" s="81"/>
      <c r="G143" s="81"/>
      <c r="H143" s="81"/>
      <c r="I143" s="82"/>
      <c r="J143" s="26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25">
        <f t="shared" si="71"/>
        <v>0</v>
      </c>
      <c r="AP143" s="32"/>
      <c r="AQ143" s="32"/>
      <c r="AR143" s="32"/>
      <c r="AS143" s="32"/>
    </row>
    <row r="144" spans="2:45" hidden="1" outlineLevel="2" x14ac:dyDescent="0.25">
      <c r="B144" s="27" t="str">
        <f>IF(LEFT(U119,2)="EU","WP "&amp;VALUE(MID(B143,4,10))+1,"Task "&amp;VALUE(MID(B143,6,10))+1)</f>
        <v>Task 25</v>
      </c>
      <c r="C144" s="80"/>
      <c r="D144" s="81"/>
      <c r="E144" s="81"/>
      <c r="F144" s="81"/>
      <c r="G144" s="81"/>
      <c r="H144" s="81"/>
      <c r="I144" s="82"/>
      <c r="J144" s="26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25">
        <f t="shared" si="71"/>
        <v>0</v>
      </c>
      <c r="AP144" s="32"/>
      <c r="AQ144" s="32"/>
      <c r="AR144" s="32"/>
      <c r="AS144" s="32"/>
    </row>
    <row r="145" spans="2:45" hidden="1" outlineLevel="2" x14ac:dyDescent="0.25">
      <c r="B145" s="27" t="str">
        <f>IF(LEFT(U119,2)="EU","WP "&amp;VALUE(MID(B144,4,10))+1,"Task "&amp;VALUE(MID(B144,6,10))+1)</f>
        <v>Task 26</v>
      </c>
      <c r="C145" s="80"/>
      <c r="D145" s="81"/>
      <c r="E145" s="81"/>
      <c r="F145" s="81"/>
      <c r="G145" s="81"/>
      <c r="H145" s="81"/>
      <c r="I145" s="82"/>
      <c r="J145" s="26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25">
        <f t="shared" si="71"/>
        <v>0</v>
      </c>
      <c r="AP145" s="32"/>
      <c r="AQ145" s="32"/>
      <c r="AR145" s="32"/>
      <c r="AS145" s="32"/>
    </row>
    <row r="146" spans="2:45" hidden="1" outlineLevel="2" x14ac:dyDescent="0.25">
      <c r="B146" s="27" t="str">
        <f>IF(LEFT(U119,2)="EU","WP "&amp;VALUE(MID(B145,4,10))+1,"Task "&amp;VALUE(MID(B145,6,10))+1)</f>
        <v>Task 27</v>
      </c>
      <c r="C146" s="80"/>
      <c r="D146" s="81"/>
      <c r="E146" s="81"/>
      <c r="F146" s="81"/>
      <c r="G146" s="81"/>
      <c r="H146" s="81"/>
      <c r="I146" s="82"/>
      <c r="J146" s="26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25">
        <f t="shared" si="71"/>
        <v>0</v>
      </c>
      <c r="AP146" s="32"/>
      <c r="AQ146" s="32"/>
      <c r="AR146" s="32"/>
      <c r="AS146" s="32"/>
    </row>
    <row r="147" spans="2:45" hidden="1" outlineLevel="2" x14ac:dyDescent="0.25">
      <c r="B147" s="27" t="str">
        <f>IF(LEFT(U119,2)="EU","WP "&amp;VALUE(MID(B146,4,10))+1,"Task "&amp;VALUE(MID(B146,6,10))+1)</f>
        <v>Task 28</v>
      </c>
      <c r="C147" s="80"/>
      <c r="D147" s="81"/>
      <c r="E147" s="81"/>
      <c r="F147" s="81"/>
      <c r="G147" s="81"/>
      <c r="H147" s="81"/>
      <c r="I147" s="82"/>
      <c r="J147" s="26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25">
        <f t="shared" si="71"/>
        <v>0</v>
      </c>
      <c r="AP147" s="32"/>
      <c r="AQ147" s="32"/>
      <c r="AR147" s="32"/>
      <c r="AS147" s="32"/>
    </row>
    <row r="148" spans="2:45" hidden="1" outlineLevel="2" x14ac:dyDescent="0.25">
      <c r="B148" s="27" t="str">
        <f>IF(LEFT(U119,2)="EU","WP "&amp;VALUE(MID(B147,4,10))+1,"Task "&amp;VALUE(MID(B147,6,10))+1)</f>
        <v>Task 29</v>
      </c>
      <c r="C148" s="80"/>
      <c r="D148" s="81"/>
      <c r="E148" s="81"/>
      <c r="F148" s="81"/>
      <c r="G148" s="81"/>
      <c r="H148" s="81"/>
      <c r="I148" s="82"/>
      <c r="J148" s="26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25">
        <f t="shared" si="71"/>
        <v>0</v>
      </c>
      <c r="AP148" s="32"/>
      <c r="AQ148" s="32"/>
      <c r="AR148" s="32"/>
      <c r="AS148" s="32"/>
    </row>
    <row r="149" spans="2:45" hidden="1" outlineLevel="2" x14ac:dyDescent="0.25">
      <c r="B149" s="27" t="str">
        <f>IF(LEFT(U119,2)="EU","WP "&amp;VALUE(MID(B148,4,10))+1,"Task "&amp;VALUE(MID(B148,6,10))+1)</f>
        <v>Task 30</v>
      </c>
      <c r="C149" s="80"/>
      <c r="D149" s="81"/>
      <c r="E149" s="81"/>
      <c r="F149" s="81"/>
      <c r="G149" s="81"/>
      <c r="H149" s="81"/>
      <c r="I149" s="82"/>
      <c r="J149" s="26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25">
        <f t="shared" si="71"/>
        <v>0</v>
      </c>
      <c r="AP149" s="32"/>
      <c r="AQ149" s="32"/>
      <c r="AR149" s="32"/>
      <c r="AS149" s="32"/>
    </row>
    <row r="150" spans="2:45" ht="24.75" customHeight="1" collapsed="1" x14ac:dyDescent="0.25">
      <c r="B150" s="83" t="s">
        <v>4</v>
      </c>
      <c r="C150" s="84"/>
      <c r="D150" s="84"/>
      <c r="E150" s="84"/>
      <c r="F150" s="84"/>
      <c r="G150" s="84"/>
      <c r="H150" s="84"/>
      <c r="I150" s="85"/>
      <c r="J150" s="24">
        <f>SUM(J120:J149)</f>
        <v>0</v>
      </c>
      <c r="K150" s="24">
        <f t="shared" ref="K150" si="72">SUM(K120:K149)</f>
        <v>0</v>
      </c>
      <c r="L150" s="24">
        <f t="shared" ref="L150" si="73">SUM(L120:L149)</f>
        <v>0</v>
      </c>
      <c r="M150" s="24">
        <f t="shared" ref="M150" si="74">SUM(M120:M149)</f>
        <v>0</v>
      </c>
      <c r="N150" s="24">
        <f t="shared" ref="N150" si="75">SUM(N120:N149)</f>
        <v>0</v>
      </c>
      <c r="O150" s="24">
        <f t="shared" ref="O150" si="76">SUM(O120:O149)</f>
        <v>0</v>
      </c>
      <c r="P150" s="24">
        <f t="shared" ref="P150" si="77">SUM(P120:P149)</f>
        <v>0</v>
      </c>
      <c r="Q150" s="24">
        <f t="shared" ref="Q150" si="78">SUM(Q120:Q149)</f>
        <v>0</v>
      </c>
      <c r="R150" s="24">
        <f t="shared" ref="R150" si="79">SUM(R120:R149)</f>
        <v>0</v>
      </c>
      <c r="S150" s="24">
        <f t="shared" ref="S150" si="80">SUM(S120:S149)</f>
        <v>0</v>
      </c>
      <c r="T150" s="24">
        <f t="shared" ref="T150" si="81">SUM(T120:T149)</f>
        <v>0</v>
      </c>
      <c r="U150" s="24">
        <f t="shared" ref="U150" si="82">SUM(U120:U149)</f>
        <v>0</v>
      </c>
      <c r="V150" s="24">
        <f t="shared" ref="V150" si="83">SUM(V120:V149)</f>
        <v>0</v>
      </c>
      <c r="W150" s="24">
        <f t="shared" ref="W150" si="84">SUM(W120:W149)</f>
        <v>0</v>
      </c>
      <c r="X150" s="24">
        <f t="shared" ref="X150" si="85">SUM(X120:X149)</f>
        <v>0</v>
      </c>
      <c r="Y150" s="24">
        <f t="shared" ref="Y150" si="86">SUM(Y120:Y149)</f>
        <v>0</v>
      </c>
      <c r="Z150" s="24">
        <f t="shared" ref="Z150" si="87">SUM(Z120:Z149)</f>
        <v>0</v>
      </c>
      <c r="AA150" s="24">
        <f t="shared" ref="AA150" si="88">SUM(AA120:AA149)</f>
        <v>0</v>
      </c>
      <c r="AB150" s="24">
        <f t="shared" ref="AB150" si="89">SUM(AB120:AB149)</f>
        <v>0</v>
      </c>
      <c r="AC150" s="24">
        <f t="shared" ref="AC150" si="90">SUM(AC120:AC149)</f>
        <v>0</v>
      </c>
      <c r="AD150" s="24">
        <f>SUM(AD120:AD149)</f>
        <v>0</v>
      </c>
      <c r="AE150" s="24">
        <f t="shared" ref="AE150" si="91">SUM(AE120:AE149)</f>
        <v>0</v>
      </c>
      <c r="AF150" s="24">
        <f t="shared" ref="AF150" si="92">SUM(AF120:AF149)</f>
        <v>0</v>
      </c>
      <c r="AG150" s="24">
        <f t="shared" ref="AG150" si="93">SUM(AG120:AG149)</f>
        <v>0</v>
      </c>
      <c r="AH150" s="24">
        <f t="shared" ref="AH150" si="94">SUM(AH120:AH149)</f>
        <v>0</v>
      </c>
      <c r="AI150" s="24">
        <f t="shared" ref="AI150" si="95">SUM(AI120:AI149)</f>
        <v>0</v>
      </c>
      <c r="AJ150" s="24">
        <f t="shared" ref="AJ150" si="96">SUM(AJ120:AJ149)</f>
        <v>0</v>
      </c>
      <c r="AK150" s="24">
        <f t="shared" ref="AK150" si="97">SUM(AK120:AK149)</f>
        <v>0</v>
      </c>
      <c r="AL150" s="24">
        <f t="shared" ref="AL150" si="98">SUM(AL120:AL149)</f>
        <v>0</v>
      </c>
      <c r="AM150" s="24">
        <f t="shared" ref="AM150" si="99">SUM(AM120:AM149)</f>
        <v>0</v>
      </c>
      <c r="AN150" s="24">
        <f t="shared" ref="AN150" si="100">SUM(AN120:AN149)</f>
        <v>0</v>
      </c>
      <c r="AO150" s="21">
        <f>SUM(J150:AN150)</f>
        <v>0</v>
      </c>
    </row>
    <row r="151" spans="2:45" ht="14.25" customHeight="1" x14ac:dyDescent="0.25">
      <c r="B151" s="86" t="s">
        <v>94</v>
      </c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5"/>
    </row>
    <row r="152" spans="2:45" ht="14.25" customHeight="1" x14ac:dyDescent="0.25">
      <c r="B152" s="87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9"/>
    </row>
    <row r="153" spans="2:45" ht="14.25" customHeight="1" x14ac:dyDescent="0.25">
      <c r="B153" s="87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9"/>
    </row>
    <row r="154" spans="2:45" ht="14.25" customHeight="1" x14ac:dyDescent="0.25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2"/>
    </row>
    <row r="155" spans="2:45" ht="24.75" customHeight="1" x14ac:dyDescent="0.25">
      <c r="B155" s="76" t="s">
        <v>95</v>
      </c>
      <c r="C155" s="77"/>
      <c r="D155" s="77"/>
      <c r="E155" s="77"/>
      <c r="F155" s="77"/>
      <c r="G155" s="77"/>
      <c r="H155" s="77"/>
      <c r="I155" s="77"/>
      <c r="J155" s="23">
        <f t="shared" ref="J155:AN155" si="101">+J150+J114+J78+J42</f>
        <v>0</v>
      </c>
      <c r="K155" s="23">
        <f t="shared" si="101"/>
        <v>0</v>
      </c>
      <c r="L155" s="23">
        <f t="shared" si="101"/>
        <v>0</v>
      </c>
      <c r="M155" s="23">
        <f t="shared" si="101"/>
        <v>0</v>
      </c>
      <c r="N155" s="23">
        <f t="shared" si="101"/>
        <v>0</v>
      </c>
      <c r="O155" s="23">
        <f t="shared" si="101"/>
        <v>0</v>
      </c>
      <c r="P155" s="23">
        <f t="shared" si="101"/>
        <v>0</v>
      </c>
      <c r="Q155" s="23">
        <f t="shared" si="101"/>
        <v>0</v>
      </c>
      <c r="R155" s="23">
        <f t="shared" si="101"/>
        <v>0</v>
      </c>
      <c r="S155" s="23">
        <f t="shared" si="101"/>
        <v>0</v>
      </c>
      <c r="T155" s="23">
        <f t="shared" si="101"/>
        <v>0</v>
      </c>
      <c r="U155" s="23">
        <f t="shared" si="101"/>
        <v>0</v>
      </c>
      <c r="V155" s="23">
        <f t="shared" si="101"/>
        <v>0</v>
      </c>
      <c r="W155" s="23">
        <f t="shared" si="101"/>
        <v>0</v>
      </c>
      <c r="X155" s="23">
        <f t="shared" si="101"/>
        <v>0</v>
      </c>
      <c r="Y155" s="23">
        <f t="shared" si="101"/>
        <v>0</v>
      </c>
      <c r="Z155" s="23">
        <f t="shared" si="101"/>
        <v>0</v>
      </c>
      <c r="AA155" s="23">
        <f t="shared" si="101"/>
        <v>0</v>
      </c>
      <c r="AB155" s="23">
        <f t="shared" si="101"/>
        <v>0</v>
      </c>
      <c r="AC155" s="23">
        <f t="shared" si="101"/>
        <v>0</v>
      </c>
      <c r="AD155" s="23">
        <f t="shared" si="101"/>
        <v>0</v>
      </c>
      <c r="AE155" s="23">
        <f t="shared" si="101"/>
        <v>0</v>
      </c>
      <c r="AF155" s="23">
        <f t="shared" si="101"/>
        <v>0</v>
      </c>
      <c r="AG155" s="23">
        <f t="shared" si="101"/>
        <v>0</v>
      </c>
      <c r="AH155" s="23">
        <f t="shared" si="101"/>
        <v>0</v>
      </c>
      <c r="AI155" s="23">
        <f t="shared" si="101"/>
        <v>0</v>
      </c>
      <c r="AJ155" s="23">
        <f t="shared" si="101"/>
        <v>0</v>
      </c>
      <c r="AK155" s="23">
        <f t="shared" si="101"/>
        <v>0</v>
      </c>
      <c r="AL155" s="23">
        <f t="shared" si="101"/>
        <v>0</v>
      </c>
      <c r="AM155" s="23">
        <f t="shared" si="101"/>
        <v>0</v>
      </c>
      <c r="AN155" s="23">
        <f t="shared" si="101"/>
        <v>0</v>
      </c>
      <c r="AO155" s="21">
        <f>SUM(J155:AN155)</f>
        <v>0</v>
      </c>
    </row>
    <row r="156" spans="2:45" ht="24.75" customHeight="1" x14ac:dyDescent="0.25">
      <c r="B156" s="158" t="s">
        <v>41</v>
      </c>
      <c r="C156" s="159"/>
      <c r="D156" s="159"/>
      <c r="E156" s="159"/>
      <c r="F156" s="159"/>
      <c r="G156" s="159"/>
      <c r="H156" s="159"/>
      <c r="I156" s="160"/>
      <c r="J156" s="23">
        <f t="shared" ref="J156:AN156" si="102">IF(J8="",0,J8)</f>
        <v>0</v>
      </c>
      <c r="K156" s="23">
        <f t="shared" si="102"/>
        <v>0</v>
      </c>
      <c r="L156" s="23">
        <f t="shared" si="102"/>
        <v>0</v>
      </c>
      <c r="M156" s="23">
        <f t="shared" si="102"/>
        <v>0</v>
      </c>
      <c r="N156" s="23">
        <f t="shared" si="102"/>
        <v>0</v>
      </c>
      <c r="O156" s="23">
        <f t="shared" si="102"/>
        <v>0</v>
      </c>
      <c r="P156" s="23">
        <f t="shared" si="102"/>
        <v>0</v>
      </c>
      <c r="Q156" s="23">
        <f t="shared" si="102"/>
        <v>0</v>
      </c>
      <c r="R156" s="23">
        <f t="shared" si="102"/>
        <v>0</v>
      </c>
      <c r="S156" s="23">
        <f t="shared" si="102"/>
        <v>0</v>
      </c>
      <c r="T156" s="23">
        <f t="shared" si="102"/>
        <v>0</v>
      </c>
      <c r="U156" s="23">
        <f t="shared" si="102"/>
        <v>0</v>
      </c>
      <c r="V156" s="23">
        <f t="shared" si="102"/>
        <v>0</v>
      </c>
      <c r="W156" s="23">
        <f t="shared" si="102"/>
        <v>0</v>
      </c>
      <c r="X156" s="23">
        <f t="shared" si="102"/>
        <v>0</v>
      </c>
      <c r="Y156" s="23">
        <f t="shared" si="102"/>
        <v>0</v>
      </c>
      <c r="Z156" s="23">
        <f t="shared" si="102"/>
        <v>0</v>
      </c>
      <c r="AA156" s="23">
        <f t="shared" si="102"/>
        <v>0</v>
      </c>
      <c r="AB156" s="23">
        <f t="shared" si="102"/>
        <v>0</v>
      </c>
      <c r="AC156" s="23">
        <f t="shared" si="102"/>
        <v>0</v>
      </c>
      <c r="AD156" s="23">
        <f t="shared" si="102"/>
        <v>0</v>
      </c>
      <c r="AE156" s="23">
        <f t="shared" si="102"/>
        <v>0</v>
      </c>
      <c r="AF156" s="23">
        <f t="shared" si="102"/>
        <v>0</v>
      </c>
      <c r="AG156" s="23">
        <f t="shared" si="102"/>
        <v>0</v>
      </c>
      <c r="AH156" s="23">
        <f t="shared" si="102"/>
        <v>0</v>
      </c>
      <c r="AI156" s="23">
        <f t="shared" si="102"/>
        <v>0</v>
      </c>
      <c r="AJ156" s="23">
        <f t="shared" si="102"/>
        <v>0</v>
      </c>
      <c r="AK156" s="23">
        <f t="shared" si="102"/>
        <v>0</v>
      </c>
      <c r="AL156" s="23">
        <f t="shared" si="102"/>
        <v>0</v>
      </c>
      <c r="AM156" s="23">
        <f t="shared" si="102"/>
        <v>0</v>
      </c>
      <c r="AN156" s="23">
        <f t="shared" si="102"/>
        <v>0</v>
      </c>
      <c r="AO156" s="21">
        <f>SUM(J156:AN156)</f>
        <v>0</v>
      </c>
    </row>
    <row r="157" spans="2:45" ht="24.75" customHeight="1" x14ac:dyDescent="0.25">
      <c r="B157" s="76" t="s">
        <v>2</v>
      </c>
      <c r="C157" s="77"/>
      <c r="D157" s="77"/>
      <c r="E157" s="77"/>
      <c r="F157" s="77"/>
      <c r="G157" s="77"/>
      <c r="H157" s="77"/>
      <c r="I157" s="77"/>
      <c r="J157" s="22">
        <f t="shared" ref="J157:AN157" si="103">+J155+J156+J9+J10</f>
        <v>0</v>
      </c>
      <c r="K157" s="22">
        <f t="shared" si="103"/>
        <v>0</v>
      </c>
      <c r="L157" s="22">
        <f t="shared" si="103"/>
        <v>0</v>
      </c>
      <c r="M157" s="22">
        <f t="shared" si="103"/>
        <v>0</v>
      </c>
      <c r="N157" s="22">
        <f t="shared" si="103"/>
        <v>0</v>
      </c>
      <c r="O157" s="22">
        <f t="shared" si="103"/>
        <v>0</v>
      </c>
      <c r="P157" s="22">
        <f t="shared" si="103"/>
        <v>0</v>
      </c>
      <c r="Q157" s="22">
        <f t="shared" si="103"/>
        <v>0</v>
      </c>
      <c r="R157" s="22">
        <f t="shared" si="103"/>
        <v>0</v>
      </c>
      <c r="S157" s="22">
        <f t="shared" si="103"/>
        <v>0</v>
      </c>
      <c r="T157" s="22">
        <f t="shared" si="103"/>
        <v>0</v>
      </c>
      <c r="U157" s="22">
        <f t="shared" si="103"/>
        <v>0</v>
      </c>
      <c r="V157" s="22">
        <f t="shared" si="103"/>
        <v>0</v>
      </c>
      <c r="W157" s="22">
        <f t="shared" si="103"/>
        <v>0</v>
      </c>
      <c r="X157" s="22">
        <f t="shared" si="103"/>
        <v>0</v>
      </c>
      <c r="Y157" s="22">
        <f t="shared" si="103"/>
        <v>0</v>
      </c>
      <c r="Z157" s="22">
        <f t="shared" si="103"/>
        <v>0</v>
      </c>
      <c r="AA157" s="22">
        <f t="shared" si="103"/>
        <v>0</v>
      </c>
      <c r="AB157" s="22">
        <f t="shared" si="103"/>
        <v>0</v>
      </c>
      <c r="AC157" s="22">
        <f t="shared" si="103"/>
        <v>0</v>
      </c>
      <c r="AD157" s="22">
        <f t="shared" si="103"/>
        <v>0</v>
      </c>
      <c r="AE157" s="22">
        <f t="shared" si="103"/>
        <v>0</v>
      </c>
      <c r="AF157" s="22">
        <f t="shared" si="103"/>
        <v>0</v>
      </c>
      <c r="AG157" s="22">
        <f t="shared" si="103"/>
        <v>0</v>
      </c>
      <c r="AH157" s="22">
        <f t="shared" si="103"/>
        <v>0</v>
      </c>
      <c r="AI157" s="22">
        <f t="shared" si="103"/>
        <v>0</v>
      </c>
      <c r="AJ157" s="22">
        <f t="shared" si="103"/>
        <v>0</v>
      </c>
      <c r="AK157" s="22">
        <f t="shared" si="103"/>
        <v>0</v>
      </c>
      <c r="AL157" s="22">
        <f t="shared" si="103"/>
        <v>0</v>
      </c>
      <c r="AM157" s="22">
        <f t="shared" si="103"/>
        <v>0</v>
      </c>
      <c r="AN157" s="22">
        <f t="shared" si="103"/>
        <v>0</v>
      </c>
      <c r="AO157" s="21">
        <f>SUM(J157:AN157)</f>
        <v>0</v>
      </c>
    </row>
    <row r="158" spans="2:45" ht="26.25" customHeight="1" x14ac:dyDescent="0.25">
      <c r="B158" s="69"/>
      <c r="C158" s="59"/>
      <c r="D158" s="59"/>
      <c r="E158" s="59"/>
      <c r="F158" s="59"/>
      <c r="G158" s="59"/>
      <c r="H158" s="59"/>
      <c r="I158" s="59"/>
      <c r="J158" s="71" t="str">
        <f t="shared" ref="J158:AN158" si="104">IF(J157&gt;J7,"Please Review","")</f>
        <v/>
      </c>
      <c r="K158" s="71" t="str">
        <f t="shared" si="104"/>
        <v/>
      </c>
      <c r="L158" s="71" t="str">
        <f t="shared" si="104"/>
        <v/>
      </c>
      <c r="M158" s="71" t="str">
        <f t="shared" si="104"/>
        <v/>
      </c>
      <c r="N158" s="71" t="str">
        <f t="shared" si="104"/>
        <v/>
      </c>
      <c r="O158" s="71" t="str">
        <f t="shared" si="104"/>
        <v/>
      </c>
      <c r="P158" s="71" t="str">
        <f t="shared" si="104"/>
        <v/>
      </c>
      <c r="Q158" s="71" t="str">
        <f t="shared" si="104"/>
        <v/>
      </c>
      <c r="R158" s="71" t="str">
        <f t="shared" si="104"/>
        <v/>
      </c>
      <c r="S158" s="71" t="str">
        <f t="shared" si="104"/>
        <v/>
      </c>
      <c r="T158" s="71" t="str">
        <f t="shared" si="104"/>
        <v/>
      </c>
      <c r="U158" s="71" t="str">
        <f t="shared" si="104"/>
        <v/>
      </c>
      <c r="V158" s="71" t="str">
        <f t="shared" si="104"/>
        <v/>
      </c>
      <c r="W158" s="71" t="str">
        <f t="shared" si="104"/>
        <v/>
      </c>
      <c r="X158" s="71" t="str">
        <f t="shared" si="104"/>
        <v/>
      </c>
      <c r="Y158" s="71" t="str">
        <f t="shared" si="104"/>
        <v/>
      </c>
      <c r="Z158" s="71" t="str">
        <f t="shared" si="104"/>
        <v/>
      </c>
      <c r="AA158" s="71" t="str">
        <f t="shared" si="104"/>
        <v/>
      </c>
      <c r="AB158" s="71" t="str">
        <f t="shared" si="104"/>
        <v/>
      </c>
      <c r="AC158" s="71" t="str">
        <f t="shared" si="104"/>
        <v/>
      </c>
      <c r="AD158" s="71" t="str">
        <f t="shared" si="104"/>
        <v/>
      </c>
      <c r="AE158" s="71" t="str">
        <f t="shared" si="104"/>
        <v/>
      </c>
      <c r="AF158" s="71" t="str">
        <f t="shared" si="104"/>
        <v/>
      </c>
      <c r="AG158" s="71" t="str">
        <f t="shared" si="104"/>
        <v/>
      </c>
      <c r="AH158" s="71" t="str">
        <f t="shared" si="104"/>
        <v/>
      </c>
      <c r="AI158" s="71" t="str">
        <f t="shared" si="104"/>
        <v/>
      </c>
      <c r="AJ158" s="71" t="str">
        <f t="shared" si="104"/>
        <v/>
      </c>
      <c r="AK158" s="71" t="str">
        <f t="shared" si="104"/>
        <v/>
      </c>
      <c r="AL158" s="71" t="str">
        <f t="shared" si="104"/>
        <v/>
      </c>
      <c r="AM158" s="71" t="str">
        <f t="shared" si="104"/>
        <v/>
      </c>
      <c r="AN158" s="71" t="str">
        <f t="shared" si="104"/>
        <v/>
      </c>
      <c r="AO158" s="70"/>
    </row>
    <row r="159" spans="2:45" ht="15.75" hidden="1" x14ac:dyDescent="0.25">
      <c r="B159" s="20" t="s">
        <v>1</v>
      </c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99">
        <f>+J3</f>
        <v>0</v>
      </c>
      <c r="N159" s="99"/>
      <c r="O159" s="99"/>
      <c r="P159" s="99"/>
      <c r="Q159" s="99"/>
      <c r="R159" s="99"/>
      <c r="S159" s="100"/>
      <c r="T159" s="161" t="s">
        <v>40</v>
      </c>
      <c r="U159" s="162"/>
      <c r="V159" s="162"/>
      <c r="W159" s="162"/>
      <c r="X159" s="162"/>
      <c r="Y159" s="162"/>
      <c r="Z159" s="162"/>
      <c r="AA159" s="96"/>
      <c r="AB159" s="97"/>
      <c r="AC159" s="97"/>
      <c r="AD159" s="97"/>
      <c r="AE159" s="97"/>
      <c r="AF159" s="97"/>
      <c r="AG159" s="97"/>
      <c r="AH159" s="98"/>
      <c r="AI159" s="48"/>
      <c r="AJ159" s="48"/>
      <c r="AK159" s="48"/>
      <c r="AL159" s="48"/>
      <c r="AM159" s="48"/>
      <c r="AN159" s="48"/>
      <c r="AO159" s="48"/>
      <c r="AP159" s="18"/>
      <c r="AQ159" s="18"/>
    </row>
    <row r="160" spans="2:45" ht="15" hidden="1" customHeight="1" x14ac:dyDescent="0.25"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5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49"/>
      <c r="AF160" s="49"/>
      <c r="AG160" s="50"/>
      <c r="AH160" s="11"/>
      <c r="AI160" s="50"/>
      <c r="AJ160" s="50"/>
      <c r="AK160" s="50"/>
      <c r="AL160" s="50"/>
      <c r="AM160" s="50"/>
      <c r="AN160" s="50"/>
      <c r="AO160" s="50"/>
      <c r="AP160" s="4"/>
      <c r="AQ160" s="4"/>
    </row>
    <row r="161" spans="2:43" ht="15" hidden="1" customHeight="1" x14ac:dyDescent="0.25">
      <c r="B161" s="17" t="s">
        <v>39</v>
      </c>
      <c r="C161" s="78"/>
      <c r="D161" s="79"/>
      <c r="E161" s="79"/>
      <c r="F161" s="79"/>
      <c r="G161" s="79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93" t="s">
        <v>39</v>
      </c>
      <c r="U161" s="94"/>
      <c r="V161" s="95"/>
      <c r="W161" s="95"/>
      <c r="X161" s="95"/>
      <c r="Y161" s="51"/>
      <c r="Z161" s="51"/>
      <c r="AA161" s="51"/>
      <c r="AB161" s="51"/>
      <c r="AC161" s="51"/>
      <c r="AD161" s="51"/>
      <c r="AE161" s="56"/>
      <c r="AF161" s="51"/>
      <c r="AG161" s="50"/>
      <c r="AH161" s="11"/>
      <c r="AI161" s="50"/>
      <c r="AJ161" s="50"/>
      <c r="AK161" s="50"/>
      <c r="AL161" s="50"/>
      <c r="AM161" s="50"/>
      <c r="AN161" s="50"/>
      <c r="AO161" s="50"/>
      <c r="AP161" s="4"/>
      <c r="AQ161" s="4"/>
    </row>
    <row r="162" spans="2:43" ht="15" hidden="1" customHeight="1" x14ac:dyDescent="0.25"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2" t="s">
        <v>36</v>
      </c>
      <c r="U162" s="52"/>
      <c r="V162" s="52"/>
      <c r="W162" s="54" t="str">
        <f>+[1]EXAMPLE!V80</f>
        <v>Rory McCrimmon</v>
      </c>
      <c r="X162" s="52"/>
      <c r="Y162" s="52"/>
      <c r="Z162" s="52"/>
      <c r="AA162" s="52"/>
      <c r="AB162" s="52"/>
      <c r="AC162" s="52"/>
      <c r="AD162" s="52"/>
      <c r="AE162" s="54"/>
      <c r="AF162" s="52"/>
      <c r="AG162" s="53"/>
      <c r="AH162" s="55"/>
      <c r="AI162" s="53"/>
      <c r="AJ162" s="53"/>
      <c r="AK162" s="53"/>
      <c r="AL162" s="50"/>
      <c r="AM162" s="50"/>
      <c r="AN162" s="50"/>
      <c r="AO162" s="50"/>
      <c r="AP162" s="4"/>
      <c r="AQ162" s="4"/>
    </row>
    <row r="163" spans="2:43" ht="15" hidden="1" customHeight="1" x14ac:dyDescent="0.25">
      <c r="B163" s="17" t="s">
        <v>0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5" t="s">
        <v>0</v>
      </c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7"/>
      <c r="AF163" s="51"/>
      <c r="AG163" s="50"/>
      <c r="AH163" s="11"/>
      <c r="AI163" s="50"/>
      <c r="AJ163" s="50"/>
      <c r="AK163" s="50"/>
      <c r="AL163" s="50"/>
      <c r="AM163" s="50"/>
      <c r="AN163" s="50"/>
      <c r="AO163" s="50"/>
      <c r="AP163" s="67"/>
      <c r="AQ163" s="4"/>
    </row>
    <row r="164" spans="2:43" ht="15" hidden="1" customHeight="1" x14ac:dyDescent="0.25"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2">
        <f>+$J$83</f>
        <v>0</v>
      </c>
      <c r="U164" s="52"/>
      <c r="V164" s="52"/>
      <c r="W164" s="54" t="str">
        <f>+[1]EXAMPLE!V82</f>
        <v>Ewan Pearson</v>
      </c>
      <c r="X164" s="52"/>
      <c r="Y164" s="52"/>
      <c r="Z164" s="52"/>
      <c r="AA164" s="52"/>
      <c r="AB164" s="52"/>
      <c r="AC164" s="52"/>
      <c r="AD164" s="52"/>
      <c r="AE164" s="54">
        <f>+$J$83</f>
        <v>0</v>
      </c>
      <c r="AF164" s="52"/>
      <c r="AG164" s="53"/>
      <c r="AH164" s="55"/>
      <c r="AI164" s="53"/>
      <c r="AJ164" s="53"/>
      <c r="AK164" s="53"/>
      <c r="AL164" s="50"/>
      <c r="AM164" s="50"/>
      <c r="AN164" s="50"/>
      <c r="AO164" s="50"/>
      <c r="AP164" s="4"/>
      <c r="AQ164" s="4"/>
    </row>
    <row r="165" spans="2:43" ht="15" hidden="1" customHeight="1" x14ac:dyDescent="0.25"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5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7"/>
      <c r="AF165" s="51"/>
      <c r="AG165" s="50"/>
      <c r="AH165" s="11"/>
      <c r="AI165" s="50"/>
      <c r="AJ165" s="50"/>
      <c r="AK165" s="50"/>
      <c r="AL165" s="50"/>
      <c r="AM165" s="50"/>
      <c r="AN165" s="50"/>
      <c r="AO165" s="50"/>
      <c r="AP165" s="4"/>
      <c r="AQ165" s="4"/>
    </row>
    <row r="166" spans="2:43" ht="15" hidden="1" customHeight="1" x14ac:dyDescent="0.25">
      <c r="B166" s="14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2">
        <f>+$J$119</f>
        <v>0</v>
      </c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4">
        <f>+$J$119</f>
        <v>0</v>
      </c>
      <c r="AF166" s="52"/>
      <c r="AG166" s="53"/>
      <c r="AH166" s="55"/>
      <c r="AI166" s="53"/>
      <c r="AJ166" s="53"/>
      <c r="AK166" s="53"/>
      <c r="AL166" s="50"/>
      <c r="AM166" s="50"/>
      <c r="AN166" s="50"/>
      <c r="AO166" s="50"/>
      <c r="AP166" s="4"/>
      <c r="AQ166" s="4"/>
    </row>
    <row r="167" spans="2:43" ht="15" hidden="1" customHeight="1" x14ac:dyDescent="0.25">
      <c r="B167" s="1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8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58"/>
      <c r="AF167" s="7"/>
      <c r="AG167" s="6"/>
      <c r="AH167" s="5"/>
      <c r="AI167" s="68"/>
      <c r="AJ167" s="50"/>
      <c r="AK167" s="50"/>
      <c r="AL167" s="50"/>
      <c r="AM167" s="50"/>
      <c r="AN167" s="50"/>
      <c r="AO167" s="50"/>
      <c r="AP167" s="67"/>
      <c r="AQ167" s="4"/>
    </row>
    <row r="168" spans="2:43" ht="14.25" hidden="1" customHeight="1" x14ac:dyDescent="0.25"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161" t="s">
        <v>40</v>
      </c>
      <c r="U168" s="162"/>
      <c r="V168" s="162"/>
      <c r="W168" s="162"/>
      <c r="X168" s="162"/>
      <c r="Y168" s="162"/>
      <c r="Z168" s="162"/>
      <c r="AA168" s="97"/>
      <c r="AB168" s="97"/>
      <c r="AC168" s="97"/>
      <c r="AD168" s="97"/>
      <c r="AE168" s="97"/>
      <c r="AF168" s="97"/>
      <c r="AG168" s="97"/>
      <c r="AH168" s="98"/>
      <c r="AI168" s="2"/>
      <c r="AJ168" s="2"/>
      <c r="AK168" s="66"/>
      <c r="AL168" s="2"/>
      <c r="AM168" s="2"/>
      <c r="AN168" s="2"/>
      <c r="AO168" s="2"/>
    </row>
    <row r="169" spans="2:43" ht="14.25" hidden="1" customHeight="1" x14ac:dyDescent="0.25"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15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49"/>
      <c r="AF169" s="49"/>
      <c r="AG169" s="50"/>
      <c r="AH169" s="11"/>
      <c r="AI169" s="2"/>
      <c r="AJ169" s="2"/>
      <c r="AK169" s="2"/>
      <c r="AL169" s="2"/>
      <c r="AM169" s="2"/>
      <c r="AN169" s="2"/>
      <c r="AO169" s="2"/>
    </row>
    <row r="170" spans="2:43" ht="14.25" hidden="1" customHeight="1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93" t="s">
        <v>39</v>
      </c>
      <c r="U170" s="94"/>
      <c r="V170" s="95"/>
      <c r="W170" s="95"/>
      <c r="X170" s="95"/>
      <c r="Y170" s="51"/>
      <c r="Z170" s="51"/>
      <c r="AA170" s="51"/>
      <c r="AB170" s="51"/>
      <c r="AC170" s="51"/>
      <c r="AD170" s="51"/>
      <c r="AE170" s="56"/>
      <c r="AF170" s="51"/>
      <c r="AG170" s="50"/>
      <c r="AH170" s="11"/>
    </row>
    <row r="171" spans="2:43" ht="14.25" hidden="1" customHeight="1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2" t="s">
        <v>36</v>
      </c>
      <c r="U171" s="52"/>
      <c r="V171" s="52"/>
      <c r="W171" s="54">
        <f>+[1]EXAMPLE!V89</f>
        <v>0</v>
      </c>
      <c r="X171" s="52"/>
      <c r="Y171" s="52"/>
      <c r="Z171" s="52"/>
      <c r="AA171" s="52"/>
      <c r="AB171" s="52"/>
      <c r="AC171" s="52"/>
      <c r="AD171" s="52"/>
      <c r="AE171" s="54"/>
      <c r="AF171" s="52"/>
      <c r="AG171" s="53"/>
      <c r="AH171" s="55"/>
    </row>
    <row r="172" spans="2:43" ht="14.25" hidden="1" customHeight="1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5" t="s">
        <v>0</v>
      </c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7"/>
      <c r="AF172" s="51"/>
      <c r="AG172" s="50"/>
      <c r="AH172" s="11"/>
    </row>
    <row r="173" spans="2:43" ht="14.25" hidden="1" customHeight="1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2">
        <f>+$J$83</f>
        <v>0</v>
      </c>
      <c r="U173" s="52"/>
      <c r="V173" s="52"/>
      <c r="W173" s="54">
        <f>+[1]EXAMPLE!V91</f>
        <v>0</v>
      </c>
      <c r="X173" s="52"/>
      <c r="Y173" s="52"/>
      <c r="Z173" s="52"/>
      <c r="AA173" s="52"/>
      <c r="AB173" s="52"/>
      <c r="AC173" s="52"/>
      <c r="AD173" s="52"/>
      <c r="AE173" s="54">
        <f>+$J$83</f>
        <v>0</v>
      </c>
      <c r="AF173" s="52"/>
      <c r="AG173" s="53"/>
      <c r="AH173" s="55"/>
    </row>
    <row r="174" spans="2:43" ht="14.25" hidden="1" customHeight="1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5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7"/>
      <c r="AF174" s="51"/>
      <c r="AG174" s="50"/>
      <c r="AH174" s="11"/>
    </row>
    <row r="175" spans="2:43" ht="14.25" hidden="1" customHeight="1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2">
        <f>+$J$119</f>
        <v>0</v>
      </c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4">
        <f>+$J$119</f>
        <v>0</v>
      </c>
      <c r="AF175" s="52"/>
      <c r="AG175" s="53"/>
      <c r="AH175" s="55"/>
    </row>
    <row r="176" spans="2:43" ht="14.25" hidden="1" customHeight="1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8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58"/>
      <c r="AF176" s="7"/>
      <c r="AG176" s="6"/>
      <c r="AH176" s="5"/>
    </row>
    <row r="177" spans="3:34" ht="14.25" hidden="1" customHeight="1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61" t="s">
        <v>40</v>
      </c>
      <c r="U177" s="162"/>
      <c r="V177" s="162"/>
      <c r="W177" s="162"/>
      <c r="X177" s="162"/>
      <c r="Y177" s="162"/>
      <c r="Z177" s="162"/>
      <c r="AA177" s="97"/>
      <c r="AB177" s="97"/>
      <c r="AC177" s="97"/>
      <c r="AD177" s="97"/>
      <c r="AE177" s="97"/>
      <c r="AF177" s="97"/>
      <c r="AG177" s="97"/>
      <c r="AH177" s="98"/>
    </row>
    <row r="178" spans="3:34" ht="14.25" hidden="1" customHeight="1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5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49"/>
      <c r="AF178" s="49"/>
      <c r="AG178" s="50"/>
      <c r="AH178" s="11"/>
    </row>
    <row r="179" spans="3:34" ht="14.25" hidden="1" customHeight="1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93" t="s">
        <v>39</v>
      </c>
      <c r="U179" s="94"/>
      <c r="V179" s="95"/>
      <c r="W179" s="95"/>
      <c r="X179" s="95"/>
      <c r="Y179" s="51"/>
      <c r="Z179" s="51"/>
      <c r="AA179" s="51"/>
      <c r="AB179" s="51"/>
      <c r="AC179" s="51"/>
      <c r="AD179" s="51"/>
      <c r="AE179" s="56"/>
      <c r="AF179" s="51"/>
      <c r="AG179" s="50"/>
      <c r="AH179" s="11"/>
    </row>
    <row r="180" spans="3:34" ht="14.25" hidden="1" customHeight="1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2" t="s">
        <v>36</v>
      </c>
      <c r="U180" s="52"/>
      <c r="V180" s="52"/>
      <c r="W180" s="54">
        <f>+[1]EXAMPLE!V98</f>
        <v>0</v>
      </c>
      <c r="X180" s="52"/>
      <c r="Y180" s="52"/>
      <c r="Z180" s="52"/>
      <c r="AA180" s="52"/>
      <c r="AB180" s="52"/>
      <c r="AC180" s="52"/>
      <c r="AD180" s="52"/>
      <c r="AE180" s="54"/>
      <c r="AF180" s="52"/>
      <c r="AG180" s="53"/>
      <c r="AH180" s="55"/>
    </row>
    <row r="181" spans="3:34" ht="14.25" hidden="1" customHeight="1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5" t="s">
        <v>0</v>
      </c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7"/>
      <c r="AF181" s="51"/>
      <c r="AG181" s="50"/>
      <c r="AH181" s="11"/>
    </row>
    <row r="182" spans="3:34" ht="14.25" hidden="1" customHeight="1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2">
        <f>+$J$83</f>
        <v>0</v>
      </c>
      <c r="U182" s="52"/>
      <c r="V182" s="52"/>
      <c r="W182" s="54">
        <f>+[1]EXAMPLE!V100</f>
        <v>0</v>
      </c>
      <c r="X182" s="52"/>
      <c r="Y182" s="52"/>
      <c r="Z182" s="52"/>
      <c r="AA182" s="52"/>
      <c r="AB182" s="52"/>
      <c r="AC182" s="52"/>
      <c r="AD182" s="52"/>
      <c r="AE182" s="54">
        <f>+$J$83</f>
        <v>0</v>
      </c>
      <c r="AF182" s="52"/>
      <c r="AG182" s="53"/>
      <c r="AH182" s="55"/>
    </row>
    <row r="183" spans="3:34" ht="14.25" hidden="1" customHeight="1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5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7"/>
      <c r="AF183" s="51"/>
      <c r="AG183" s="50"/>
      <c r="AH183" s="11"/>
    </row>
    <row r="184" spans="3:34" ht="14.25" hidden="1" customHeight="1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2">
        <f>+$J$119</f>
        <v>0</v>
      </c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4">
        <f>+$J$119</f>
        <v>0</v>
      </c>
      <c r="AF184" s="52"/>
      <c r="AG184" s="53"/>
      <c r="AH184" s="55"/>
    </row>
    <row r="185" spans="3:34" ht="14.25" hidden="1" customHeight="1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8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58"/>
      <c r="AF185" s="7"/>
      <c r="AG185" s="6"/>
      <c r="AH185" s="5"/>
    </row>
    <row r="186" spans="3:34" ht="14.25" customHeight="1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3:34" ht="14.25" customHeight="1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3:34" ht="14.25" customHeight="1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3:34" ht="14.25" customHeight="1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3:34" ht="14.25" customHeight="1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3:34" ht="14.25" customHeight="1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3:34" ht="14.25" customHeight="1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3:33" ht="14.25" customHeight="1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3:33" ht="14.25" customHeight="1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3:33" ht="14.25" customHeight="1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3:33" ht="14.25" customHeight="1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3:33" ht="14.25" customHeight="1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3:33" ht="14.25" customHeight="1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3:33" ht="14.25" customHeight="1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3:33" ht="14.25" customHeight="1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3:33" ht="14.25" customHeight="1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3:33" ht="14.25" customHeight="1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3:33" ht="14.25" customHeight="1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3:33" ht="14.25" customHeight="1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3:33" ht="14.25" customHeight="1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3:33" ht="14.25" customHeight="1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3:33" ht="14.25" customHeight="1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3:33" ht="14.25" customHeight="1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3:33" ht="14.25" customHeight="1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3:33" ht="14.25" customHeight="1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3:33" ht="14.25" customHeight="1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3:33" ht="14.25" customHeight="1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3:33" ht="14.25" customHeight="1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3:33" ht="14.25" customHeight="1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3:33" ht="14.25" customHeight="1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3:33" ht="14.25" customHeight="1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3:33" ht="14.25" customHeight="1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3:33" ht="14.25" customHeight="1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3:33" ht="14.25" customHeight="1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3:33" ht="14.25" customHeight="1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3:33" ht="14.25" customHeight="1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3:33" ht="14.25" customHeight="1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3:33" ht="14.25" customHeight="1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3:33" ht="14.25" customHeight="1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3:33" ht="14.25" customHeight="1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3:33" ht="14.25" customHeight="1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3:33" ht="14.25" customHeight="1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3:33" ht="14.25" customHeight="1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3:33" ht="14.25" customHeight="1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3:33" ht="14.25" customHeight="1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3:33" ht="14.25" customHeight="1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3:33" ht="14.25" customHeight="1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3:33" ht="14.25" customHeight="1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3:33" ht="14.25" customHeight="1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3:33" ht="14.25" customHeight="1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3:33" ht="14.25" customHeight="1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3:33" ht="14.25" customHeight="1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3:33" ht="14.25" customHeight="1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3:33" ht="14.25" customHeight="1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3:33" ht="14.25" customHeight="1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3:33" ht="14.25" customHeight="1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3:33" ht="14.25" customHeight="1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3:33" ht="14.25" customHeight="1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3:33" ht="14.25" customHeight="1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3:33" ht="14.25" customHeight="1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3:33" ht="14.25" customHeight="1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3:33" ht="14.25" customHeight="1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3:33" ht="14.25" customHeight="1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3:33" ht="14.25" customHeight="1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3:33" ht="14.25" customHeight="1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3:33" ht="14.25" customHeight="1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3:33" ht="14.25" customHeight="1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3:33" ht="14.25" customHeight="1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3:33" ht="14.25" customHeight="1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3:33" ht="14.25" customHeight="1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3:33" ht="14.25" customHeight="1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3:33" ht="14.25" customHeight="1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3:33" ht="14.25" customHeight="1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3:33" ht="14.25" customHeight="1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3:33" ht="14.25" customHeight="1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3:33" ht="14.25" customHeight="1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3:33" ht="14.25" customHeight="1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3:33" ht="14.25" customHeight="1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3:33" ht="14.25" customHeight="1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3:33" ht="14.25" customHeight="1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3:33" ht="14.25" customHeight="1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3:33" ht="14.25" customHeight="1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3:33" ht="14.25" customHeight="1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3:33" ht="14.25" customHeight="1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3:33" ht="14.25" customHeight="1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3:33" ht="14.25" customHeight="1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3:33" ht="14.25" customHeight="1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3:33" ht="14.25" customHeight="1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3:33" ht="14.25" customHeight="1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3:33" ht="14.25" customHeight="1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3:33" ht="14.25" customHeight="1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3:33" ht="14.25" customHeight="1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3:33" ht="14.25" customHeight="1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3:33" ht="14.25" customHeight="1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3:33" ht="14.25" customHeight="1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3:33" ht="14.25" customHeight="1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3:33" ht="14.25" customHeight="1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3:33" ht="14.25" customHeight="1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3:33" ht="14.25" customHeight="1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3:33" ht="14.25" customHeight="1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3:33" ht="14.25" customHeight="1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3:33" ht="14.25" customHeight="1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3:33" ht="14.25" customHeight="1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3:33" ht="14.25" customHeight="1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3:33" ht="14.25" customHeight="1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3:33" ht="14.25" customHeight="1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3:33" ht="14.25" customHeight="1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3:33" ht="14.25" customHeight="1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3:33" ht="14.25" customHeight="1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3:33" ht="14.25" customHeight="1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3:33" ht="14.25" customHeight="1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3:33" ht="14.25" customHeight="1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3:33" ht="14.25" customHeight="1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3:33" ht="14.25" customHeight="1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3:33" ht="14.25" customHeight="1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3:33" ht="14.25" customHeight="1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3:33" ht="14.25" customHeight="1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3:33" ht="14.25" customHeight="1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3:33" ht="14.25" customHeight="1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3:33" ht="14.25" customHeight="1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3:33" ht="14.25" customHeight="1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3:33" ht="14.25" customHeight="1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3:33" ht="14.25" customHeight="1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3:33" ht="14.25" customHeight="1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3:33" ht="14.25" customHeight="1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3:33" ht="14.25" customHeight="1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3:33" ht="14.25" customHeight="1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3:33" ht="14.25" customHeight="1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3:33" ht="14.25" customHeight="1" x14ac:dyDescent="0.2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3:33" ht="14.25" customHeight="1" x14ac:dyDescent="0.2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3:33" ht="14.25" customHeight="1" x14ac:dyDescent="0.2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3:33" ht="14.25" customHeight="1" x14ac:dyDescent="0.2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3:33" ht="14.25" customHeight="1" x14ac:dyDescent="0.2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3:33" ht="14.25" customHeight="1" x14ac:dyDescent="0.2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3:33" ht="14.25" customHeight="1" x14ac:dyDescent="0.2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3:33" ht="14.25" customHeight="1" x14ac:dyDescent="0.2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3:33" ht="14.25" customHeight="1" x14ac:dyDescent="0.2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3:33" ht="14.25" customHeight="1" x14ac:dyDescent="0.2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3:33" ht="14.25" customHeight="1" x14ac:dyDescent="0.2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3:33" ht="14.25" customHeight="1" x14ac:dyDescent="0.2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3:33" ht="14.25" customHeight="1" x14ac:dyDescent="0.2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3:33" ht="14.25" customHeight="1" x14ac:dyDescent="0.2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3:33" ht="14.25" customHeight="1" x14ac:dyDescent="0.2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3:33" ht="14.25" customHeight="1" x14ac:dyDescent="0.2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3:33" ht="14.25" customHeight="1" x14ac:dyDescent="0.2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3:33" ht="14.25" customHeight="1" x14ac:dyDescent="0.2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3:33" ht="14.25" customHeight="1" x14ac:dyDescent="0.2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3:33" ht="14.25" customHeight="1" x14ac:dyDescent="0.2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3:33" ht="14.25" customHeight="1" x14ac:dyDescent="0.2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3:33" ht="14.25" customHeight="1" x14ac:dyDescent="0.2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3:33" ht="14.25" customHeight="1" x14ac:dyDescent="0.2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3:33" ht="14.25" customHeight="1" x14ac:dyDescent="0.2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3:33" ht="14.25" customHeight="1" x14ac:dyDescent="0.2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3:33" ht="14.25" customHeight="1" x14ac:dyDescent="0.2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3:33" ht="14.25" customHeight="1" x14ac:dyDescent="0.2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3:33" ht="14.25" customHeight="1" x14ac:dyDescent="0.2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3:33" ht="14.25" customHeight="1" x14ac:dyDescent="0.2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3:33" ht="14.25" customHeight="1" x14ac:dyDescent="0.2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3:33" ht="14.25" customHeight="1" x14ac:dyDescent="0.2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3:33" ht="14.25" customHeight="1" x14ac:dyDescent="0.2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3:33" ht="14.25" customHeight="1" x14ac:dyDescent="0.2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3:33" ht="14.25" customHeight="1" x14ac:dyDescent="0.2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3:33" ht="14.25" customHeight="1" x14ac:dyDescent="0.2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3:33" ht="14.25" customHeight="1" x14ac:dyDescent="0.2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3:33" ht="14.25" customHeight="1" x14ac:dyDescent="0.2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3:33" ht="14.25" customHeight="1" x14ac:dyDescent="0.2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3:33" ht="14.25" customHeight="1" x14ac:dyDescent="0.2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3:33" ht="14.25" customHeight="1" x14ac:dyDescent="0.2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3:33" ht="14.25" customHeight="1" x14ac:dyDescent="0.2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3:33" ht="14.25" customHeight="1" x14ac:dyDescent="0.2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3:33" ht="14.25" customHeight="1" x14ac:dyDescent="0.2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3:33" ht="14.25" customHeight="1" x14ac:dyDescent="0.2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3:33" ht="14.25" customHeight="1" x14ac:dyDescent="0.2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3:33" ht="14.25" customHeight="1" x14ac:dyDescent="0.2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3:33" ht="14.25" customHeight="1" x14ac:dyDescent="0.2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3:33" ht="14.25" customHeight="1" x14ac:dyDescent="0.2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3:33" ht="14.25" customHeight="1" x14ac:dyDescent="0.2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3:33" ht="14.25" customHeight="1" x14ac:dyDescent="0.2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3:33" ht="14.25" customHeight="1" x14ac:dyDescent="0.2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3:33" ht="14.25" customHeight="1" x14ac:dyDescent="0.2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3:33" ht="14.25" customHeight="1" x14ac:dyDescent="0.2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3:33" ht="14.25" customHeight="1" x14ac:dyDescent="0.2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3:33" ht="14.25" customHeight="1" x14ac:dyDescent="0.2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3:33" ht="14.25" customHeight="1" x14ac:dyDescent="0.2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3:33" ht="14.25" customHeight="1" x14ac:dyDescent="0.2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3:33" ht="14.25" customHeight="1" x14ac:dyDescent="0.2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3:33" ht="14.25" customHeight="1" x14ac:dyDescent="0.2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3:33" ht="14.25" customHeight="1" x14ac:dyDescent="0.2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3:33" ht="14.25" customHeight="1" x14ac:dyDescent="0.2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3:33" ht="14.25" customHeight="1" x14ac:dyDescent="0.2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3:33" ht="14.25" customHeight="1" x14ac:dyDescent="0.2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3:33" ht="14.25" customHeight="1" x14ac:dyDescent="0.2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3:33" ht="14.25" customHeight="1" x14ac:dyDescent="0.2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3:33" ht="14.25" customHeight="1" x14ac:dyDescent="0.2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3:33" ht="14.25" customHeight="1" x14ac:dyDescent="0.2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3:33" ht="14.25" customHeight="1" x14ac:dyDescent="0.2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3:33" ht="14.25" customHeight="1" x14ac:dyDescent="0.2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3:33" ht="14.25" customHeight="1" x14ac:dyDescent="0.2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3:33" ht="14.25" customHeight="1" x14ac:dyDescent="0.2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3:33" ht="14.25" customHeight="1" x14ac:dyDescent="0.2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3:33" ht="14.25" customHeight="1" x14ac:dyDescent="0.2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3:33" ht="14.25" customHeight="1" x14ac:dyDescent="0.2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3:33" ht="14.25" customHeight="1" x14ac:dyDescent="0.2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3:33" ht="14.25" customHeight="1" x14ac:dyDescent="0.2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3:33" ht="14.25" customHeight="1" x14ac:dyDescent="0.2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3:33" ht="14.25" customHeight="1" x14ac:dyDescent="0.2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3:33" ht="14.25" customHeight="1" x14ac:dyDescent="0.2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3:33" ht="14.25" customHeight="1" x14ac:dyDescent="0.2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3:33" ht="14.25" customHeight="1" x14ac:dyDescent="0.2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3:33" ht="14.25" customHeight="1" x14ac:dyDescent="0.2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3:33" ht="14.25" customHeight="1" x14ac:dyDescent="0.2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3:33" ht="14.25" customHeight="1" x14ac:dyDescent="0.2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3:33" ht="14.25" customHeight="1" x14ac:dyDescent="0.2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3:33" ht="14.25" customHeight="1" x14ac:dyDescent="0.2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3:33" ht="14.25" customHeight="1" x14ac:dyDescent="0.2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3:33" ht="14.25" customHeight="1" x14ac:dyDescent="0.2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3:33" ht="14.25" customHeight="1" x14ac:dyDescent="0.2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3:33" ht="14.25" customHeight="1" x14ac:dyDescent="0.2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3:33" ht="14.25" customHeight="1" x14ac:dyDescent="0.2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3:33" ht="14.25" customHeight="1" x14ac:dyDescent="0.2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3:33" ht="14.25" customHeight="1" x14ac:dyDescent="0.2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3:33" ht="14.25" customHeight="1" x14ac:dyDescent="0.2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3:33" ht="14.25" customHeight="1" x14ac:dyDescent="0.2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3:33" ht="14.25" customHeight="1" x14ac:dyDescent="0.2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3:33" ht="14.25" customHeight="1" x14ac:dyDescent="0.2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3:33" ht="14.25" customHeight="1" x14ac:dyDescent="0.2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3:33" ht="14.25" customHeight="1" x14ac:dyDescent="0.2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3:33" ht="14.25" customHeight="1" x14ac:dyDescent="0.2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3:33" ht="14.25" customHeight="1" x14ac:dyDescent="0.2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3:33" ht="14.25" customHeight="1" x14ac:dyDescent="0.2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3:33" ht="14.25" customHeight="1" x14ac:dyDescent="0.2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3:33" ht="14.25" customHeight="1" x14ac:dyDescent="0.2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3:33" ht="14.25" customHeight="1" x14ac:dyDescent="0.2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3:33" ht="14.25" customHeight="1" x14ac:dyDescent="0.2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3:33" ht="14.25" customHeight="1" x14ac:dyDescent="0.2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3:33" ht="14.25" customHeight="1" x14ac:dyDescent="0.2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3:33" ht="14.25" customHeight="1" x14ac:dyDescent="0.2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3:33" ht="14.25" customHeight="1" x14ac:dyDescent="0.2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3:33" ht="14.25" customHeight="1" x14ac:dyDescent="0.2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3:33" ht="14.25" customHeight="1" x14ac:dyDescent="0.2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3:33" ht="14.25" customHeight="1" x14ac:dyDescent="0.2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3:33" ht="14.25" customHeight="1" x14ac:dyDescent="0.2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3:33" ht="14.25" customHeight="1" x14ac:dyDescent="0.2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3:33" ht="14.25" customHeight="1" x14ac:dyDescent="0.2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3:33" ht="14.25" customHeight="1" x14ac:dyDescent="0.2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3:33" ht="14.25" customHeight="1" x14ac:dyDescent="0.2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3:33" ht="14.25" customHeight="1" x14ac:dyDescent="0.2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3:33" ht="14.25" customHeight="1" x14ac:dyDescent="0.2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3:33" ht="14.25" customHeight="1" x14ac:dyDescent="0.2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3:33" ht="14.25" customHeight="1" x14ac:dyDescent="0.2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3:33" ht="14.25" customHeight="1" x14ac:dyDescent="0.2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3:33" ht="14.25" customHeight="1" x14ac:dyDescent="0.2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3:33" ht="14.25" customHeight="1" x14ac:dyDescent="0.2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3:33" ht="14.25" customHeight="1" x14ac:dyDescent="0.2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3:33" ht="14.25" customHeight="1" x14ac:dyDescent="0.2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3:33" ht="14.25" customHeight="1" x14ac:dyDescent="0.2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3:33" ht="14.25" customHeight="1" x14ac:dyDescent="0.2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3:33" ht="14.25" customHeight="1" x14ac:dyDescent="0.2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3:33" ht="14.25" customHeight="1" x14ac:dyDescent="0.2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3:33" ht="14.25" customHeight="1" x14ac:dyDescent="0.2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3:33" ht="14.25" customHeight="1" x14ac:dyDescent="0.2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3:33" ht="14.25" customHeight="1" x14ac:dyDescent="0.2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3:33" ht="14.25" customHeight="1" x14ac:dyDescent="0.2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3:33" ht="14.25" customHeight="1" x14ac:dyDescent="0.2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3:33" ht="14.25" customHeight="1" x14ac:dyDescent="0.2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3:33" ht="14.25" customHeight="1" x14ac:dyDescent="0.2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3:33" ht="14.25" customHeight="1" x14ac:dyDescent="0.2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3:33" ht="14.25" customHeight="1" x14ac:dyDescent="0.2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3:33" ht="14.25" customHeight="1" x14ac:dyDescent="0.2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3:33" ht="14.25" customHeight="1" x14ac:dyDescent="0.2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3:33" ht="14.25" customHeight="1" x14ac:dyDescent="0.2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3:33" ht="14.25" customHeight="1" x14ac:dyDescent="0.2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3:33" ht="14.25" customHeight="1" x14ac:dyDescent="0.2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3:33" ht="14.25" customHeight="1" x14ac:dyDescent="0.2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3:33" ht="14.25" customHeight="1" x14ac:dyDescent="0.2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3:33" ht="14.25" customHeight="1" x14ac:dyDescent="0.2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3:33" ht="14.25" customHeight="1" x14ac:dyDescent="0.2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3:33" ht="14.25" customHeight="1" x14ac:dyDescent="0.2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3:33" ht="14.25" customHeight="1" x14ac:dyDescent="0.2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3:33" ht="14.25" customHeight="1" x14ac:dyDescent="0.2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3:33" ht="14.25" customHeight="1" x14ac:dyDescent="0.2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3:33" ht="14.25" customHeight="1" x14ac:dyDescent="0.2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3:33" ht="14.25" customHeight="1" x14ac:dyDescent="0.2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3:33" ht="14.25" customHeight="1" x14ac:dyDescent="0.2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3:33" ht="14.25" customHeight="1" x14ac:dyDescent="0.2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3:33" ht="14.25" customHeight="1" x14ac:dyDescent="0.2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3:33" ht="14.25" customHeight="1" x14ac:dyDescent="0.2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3:33" ht="14.25" customHeight="1" x14ac:dyDescent="0.2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3:33" ht="14.25" customHeight="1" x14ac:dyDescent="0.2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3:33" ht="14.25" customHeight="1" x14ac:dyDescent="0.2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3:33" ht="14.25" customHeight="1" x14ac:dyDescent="0.2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3:33" ht="14.25" customHeight="1" x14ac:dyDescent="0.2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3:33" ht="14.25" customHeight="1" x14ac:dyDescent="0.2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3:33" ht="14.25" customHeight="1" x14ac:dyDescent="0.2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3:33" ht="14.25" customHeight="1" x14ac:dyDescent="0.2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3:33" ht="14.25" customHeight="1" x14ac:dyDescent="0.2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3:33" ht="14.25" customHeight="1" x14ac:dyDescent="0.2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3:33" ht="14.25" customHeight="1" x14ac:dyDescent="0.2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3:33" ht="14.25" customHeight="1" x14ac:dyDescent="0.2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3:33" ht="14.25" customHeight="1" x14ac:dyDescent="0.2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3:33" ht="14.25" customHeight="1" x14ac:dyDescent="0.2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3:33" ht="14.25" customHeight="1" x14ac:dyDescent="0.2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3:33" ht="14.25" customHeight="1" x14ac:dyDescent="0.2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3:33" ht="14.25" customHeight="1" x14ac:dyDescent="0.2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3:33" ht="14.25" customHeight="1" x14ac:dyDescent="0.2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3:33" ht="14.25" customHeight="1" x14ac:dyDescent="0.2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3:33" ht="14.25" customHeight="1" x14ac:dyDescent="0.2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3:33" ht="14.25" customHeight="1" x14ac:dyDescent="0.2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3:33" ht="14.25" customHeight="1" x14ac:dyDescent="0.2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3:33" ht="14.25" customHeight="1" x14ac:dyDescent="0.2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3:33" ht="14.25" customHeight="1" x14ac:dyDescent="0.2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3:33" ht="14.25" customHeight="1" x14ac:dyDescent="0.2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3:33" ht="14.25" customHeight="1" x14ac:dyDescent="0.2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3:33" ht="14.25" customHeight="1" x14ac:dyDescent="0.2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3:33" ht="14.25" customHeight="1" x14ac:dyDescent="0.2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3:33" ht="14.25" customHeight="1" x14ac:dyDescent="0.2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3:33" ht="14.25" customHeight="1" x14ac:dyDescent="0.2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3:33" ht="14.25" customHeight="1" x14ac:dyDescent="0.2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3:33" ht="14.25" customHeight="1" x14ac:dyDescent="0.2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3:33" ht="14.25" customHeight="1" x14ac:dyDescent="0.2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3:33" ht="14.25" customHeight="1" x14ac:dyDescent="0.2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3:33" ht="14.25" customHeight="1" x14ac:dyDescent="0.2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3:33" ht="14.25" customHeight="1" x14ac:dyDescent="0.2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3:33" ht="14.25" customHeight="1" x14ac:dyDescent="0.2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3:33" ht="14.25" customHeight="1" x14ac:dyDescent="0.2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3:33" ht="14.25" customHeight="1" x14ac:dyDescent="0.2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3:33" ht="14.25" customHeight="1" x14ac:dyDescent="0.2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3:33" ht="14.25" customHeight="1" x14ac:dyDescent="0.2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3:33" ht="14.25" customHeight="1" x14ac:dyDescent="0.2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3:33" ht="14.25" customHeight="1" x14ac:dyDescent="0.2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3:33" ht="14.25" customHeight="1" x14ac:dyDescent="0.2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3:33" ht="14.25" customHeight="1" x14ac:dyDescent="0.2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3:33" ht="14.25" customHeight="1" x14ac:dyDescent="0.2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3:33" ht="14.25" customHeight="1" x14ac:dyDescent="0.2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3:33" ht="14.25" customHeight="1" x14ac:dyDescent="0.2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3:33" ht="14.25" customHeight="1" x14ac:dyDescent="0.2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3:33" ht="14.25" customHeight="1" x14ac:dyDescent="0.2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3:33" ht="14.25" customHeight="1" x14ac:dyDescent="0.2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3:33" ht="14.25" customHeight="1" x14ac:dyDescent="0.2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3:33" ht="14.25" customHeight="1" x14ac:dyDescent="0.2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3:33" ht="14.25" customHeight="1" x14ac:dyDescent="0.2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3:33" ht="14.25" customHeight="1" x14ac:dyDescent="0.2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3:33" ht="14.25" customHeight="1" x14ac:dyDescent="0.2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3:33" ht="14.25" customHeight="1" x14ac:dyDescent="0.2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3:33" ht="14.25" customHeight="1" x14ac:dyDescent="0.2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3:33" ht="14.25" customHeight="1" x14ac:dyDescent="0.2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3:33" ht="14.25" customHeight="1" x14ac:dyDescent="0.2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3:33" ht="14.25" customHeight="1" x14ac:dyDescent="0.2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3:33" ht="14.25" customHeight="1" x14ac:dyDescent="0.2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3:33" ht="14.25" customHeight="1" x14ac:dyDescent="0.2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3:33" ht="14.25" customHeight="1" x14ac:dyDescent="0.2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3:33" ht="14.25" customHeight="1" x14ac:dyDescent="0.2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3:33" ht="14.25" customHeight="1" x14ac:dyDescent="0.2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3:33" ht="14.25" customHeight="1" x14ac:dyDescent="0.2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3:33" ht="14.25" customHeight="1" x14ac:dyDescent="0.2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3:33" ht="14.25" customHeight="1" x14ac:dyDescent="0.2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3:33" ht="14.25" customHeight="1" x14ac:dyDescent="0.2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3:33" ht="14.25" customHeight="1" x14ac:dyDescent="0.2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3:33" ht="14.25" customHeight="1" x14ac:dyDescent="0.2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3:33" ht="14.25" customHeight="1" x14ac:dyDescent="0.2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3:33" ht="14.25" customHeight="1" x14ac:dyDescent="0.2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3:33" ht="14.25" customHeight="1" x14ac:dyDescent="0.2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3:33" ht="14.25" customHeight="1" x14ac:dyDescent="0.2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3:33" ht="14.25" customHeight="1" x14ac:dyDescent="0.2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3:33" ht="14.25" customHeight="1" x14ac:dyDescent="0.2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3:33" ht="14.25" customHeight="1" x14ac:dyDescent="0.2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3:33" ht="14.25" customHeight="1" x14ac:dyDescent="0.2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3:33" ht="14.25" customHeight="1" x14ac:dyDescent="0.2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3:33" ht="14.25" customHeight="1" x14ac:dyDescent="0.2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3:33" ht="14.25" customHeight="1" x14ac:dyDescent="0.2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3:33" ht="14.25" customHeight="1" x14ac:dyDescent="0.2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3:33" ht="14.25" customHeight="1" x14ac:dyDescent="0.2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3:33" ht="14.25" customHeight="1" x14ac:dyDescent="0.2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3:33" ht="14.25" customHeight="1" x14ac:dyDescent="0.2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3:33" ht="14.25" customHeight="1" x14ac:dyDescent="0.2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3:33" ht="14.25" customHeight="1" x14ac:dyDescent="0.2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3:33" ht="14.25" customHeight="1" x14ac:dyDescent="0.2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3:33" ht="14.25" customHeight="1" x14ac:dyDescent="0.2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3:33" ht="14.25" customHeight="1" x14ac:dyDescent="0.2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3:33" ht="14.25" customHeight="1" x14ac:dyDescent="0.2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3:33" ht="14.25" customHeight="1" x14ac:dyDescent="0.2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3:33" ht="14.25" customHeight="1" x14ac:dyDescent="0.2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3:33" ht="14.25" customHeight="1" x14ac:dyDescent="0.2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3:33" ht="14.25" customHeight="1" x14ac:dyDescent="0.2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3:33" ht="14.25" customHeight="1" x14ac:dyDescent="0.2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3:33" ht="14.25" customHeight="1" x14ac:dyDescent="0.2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3:33" ht="14.25" customHeight="1" x14ac:dyDescent="0.2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3:33" ht="14.25" customHeight="1" x14ac:dyDescent="0.2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3:33" ht="14.25" customHeight="1" x14ac:dyDescent="0.2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3:33" ht="14.25" customHeight="1" x14ac:dyDescent="0.2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3:33" ht="14.25" customHeight="1" x14ac:dyDescent="0.2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3:33" ht="14.25" customHeight="1" x14ac:dyDescent="0.2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3:33" ht="14.25" customHeight="1" x14ac:dyDescent="0.2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3:33" ht="14.25" customHeight="1" x14ac:dyDescent="0.2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3:33" ht="14.25" customHeight="1" x14ac:dyDescent="0.2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3:33" ht="14.25" customHeight="1" x14ac:dyDescent="0.2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3:33" ht="14.25" customHeight="1" x14ac:dyDescent="0.2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3:33" ht="14.25" customHeight="1" x14ac:dyDescent="0.2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3:33" ht="14.25" customHeight="1" x14ac:dyDescent="0.2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3:33" ht="14.25" customHeight="1" x14ac:dyDescent="0.2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3:33" ht="14.25" customHeight="1" x14ac:dyDescent="0.2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3:33" ht="14.25" customHeight="1" x14ac:dyDescent="0.2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3:33" ht="14.25" customHeight="1" x14ac:dyDescent="0.2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3:33" ht="14.25" customHeight="1" x14ac:dyDescent="0.2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3:33" ht="14.25" customHeight="1" x14ac:dyDescent="0.2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3:33" ht="14.25" customHeight="1" x14ac:dyDescent="0.2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3:33" ht="14.25" customHeight="1" x14ac:dyDescent="0.2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3:33" ht="14.25" customHeight="1" x14ac:dyDescent="0.2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3:33" ht="14.25" customHeight="1" x14ac:dyDescent="0.2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3:33" ht="14.25" customHeight="1" x14ac:dyDescent="0.2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3:33" ht="14.25" customHeight="1" x14ac:dyDescent="0.2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3:33" ht="14.25" customHeight="1" x14ac:dyDescent="0.2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3:33" ht="14.25" customHeight="1" x14ac:dyDescent="0.2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3:33" ht="14.25" customHeight="1" x14ac:dyDescent="0.2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3:33" ht="14.25" customHeight="1" x14ac:dyDescent="0.2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3:33" ht="14.25" customHeight="1" x14ac:dyDescent="0.2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3:33" ht="14.25" customHeight="1" x14ac:dyDescent="0.2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3:33" ht="14.25" customHeight="1" x14ac:dyDescent="0.2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3:33" ht="14.25" customHeight="1" x14ac:dyDescent="0.2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3:33" ht="14.25" customHeight="1" x14ac:dyDescent="0.2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3:33" ht="14.25" customHeight="1" x14ac:dyDescent="0.2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3:33" ht="14.25" customHeight="1" x14ac:dyDescent="0.2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3:33" ht="14.25" customHeight="1" x14ac:dyDescent="0.2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3:33" ht="14.25" customHeight="1" x14ac:dyDescent="0.2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3:33" ht="14.25" customHeight="1" x14ac:dyDescent="0.2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3:33" ht="14.25" customHeight="1" x14ac:dyDescent="0.2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3:33" ht="14.25" customHeight="1" x14ac:dyDescent="0.2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3:33" ht="14.25" customHeight="1" x14ac:dyDescent="0.2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3:33" ht="14.25" customHeight="1" x14ac:dyDescent="0.2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3:33" ht="14.25" customHeight="1" x14ac:dyDescent="0.2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3:33" ht="14.25" customHeight="1" x14ac:dyDescent="0.2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3:33" ht="14.25" customHeight="1" x14ac:dyDescent="0.2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3:33" ht="14.25" customHeight="1" x14ac:dyDescent="0.2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3:33" ht="14.25" customHeight="1" x14ac:dyDescent="0.2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3:33" ht="14.25" customHeight="1" x14ac:dyDescent="0.2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3:33" ht="14.25" customHeight="1" x14ac:dyDescent="0.2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3:33" ht="14.25" customHeight="1" x14ac:dyDescent="0.2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3:33" ht="14.25" customHeight="1" x14ac:dyDescent="0.2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3:33" ht="14.25" customHeight="1" x14ac:dyDescent="0.2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3:33" ht="14.25" customHeight="1" x14ac:dyDescent="0.2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3:33" ht="14.25" customHeight="1" x14ac:dyDescent="0.2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3:33" ht="14.25" customHeight="1" x14ac:dyDescent="0.2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3:33" ht="14.25" customHeight="1" x14ac:dyDescent="0.2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3:33" ht="14.25" customHeight="1" x14ac:dyDescent="0.2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3:33" ht="14.25" customHeight="1" x14ac:dyDescent="0.2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3:33" ht="14.25" customHeight="1" x14ac:dyDescent="0.2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3:33" ht="14.25" customHeight="1" x14ac:dyDescent="0.2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3:33" ht="14.25" customHeight="1" x14ac:dyDescent="0.2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3:33" ht="14.25" customHeight="1" x14ac:dyDescent="0.2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3:33" ht="14.25" customHeight="1" x14ac:dyDescent="0.2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3:33" ht="14.25" customHeight="1" x14ac:dyDescent="0.2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3:33" ht="14.25" customHeight="1" x14ac:dyDescent="0.2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3:33" ht="14.25" customHeight="1" x14ac:dyDescent="0.2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3:33" ht="14.25" customHeight="1" x14ac:dyDescent="0.2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3:33" ht="14.25" customHeight="1" x14ac:dyDescent="0.2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3:33" ht="14.25" customHeight="1" x14ac:dyDescent="0.2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3:33" ht="14.25" customHeight="1" x14ac:dyDescent="0.2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3:33" ht="14.25" customHeight="1" x14ac:dyDescent="0.2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3:33" ht="14.25" customHeight="1" x14ac:dyDescent="0.2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3:33" ht="14.25" customHeight="1" x14ac:dyDescent="0.2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3:33" ht="14.25" customHeight="1" x14ac:dyDescent="0.2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3:33" ht="14.25" customHeight="1" x14ac:dyDescent="0.2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3:33" ht="14.25" customHeight="1" x14ac:dyDescent="0.2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3:33" ht="14.25" customHeight="1" x14ac:dyDescent="0.2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3:33" ht="14.25" customHeight="1" x14ac:dyDescent="0.2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3:33" ht="14.25" customHeight="1" x14ac:dyDescent="0.2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3:33" ht="14.25" customHeight="1" x14ac:dyDescent="0.2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3:33" ht="14.25" customHeight="1" x14ac:dyDescent="0.2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3:33" ht="14.25" customHeight="1" x14ac:dyDescent="0.2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3:33" ht="14.25" customHeight="1" x14ac:dyDescent="0.2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3:33" ht="14.25" customHeight="1" x14ac:dyDescent="0.2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3:33" ht="14.25" customHeight="1" x14ac:dyDescent="0.2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3:33" ht="14.25" customHeight="1" x14ac:dyDescent="0.2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3:33" ht="14.25" customHeight="1" x14ac:dyDescent="0.2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3:33" ht="14.25" customHeight="1" x14ac:dyDescent="0.2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3:33" ht="14.25" customHeight="1" x14ac:dyDescent="0.2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3:33" ht="14.25" customHeight="1" x14ac:dyDescent="0.2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3:33" ht="14.25" customHeight="1" x14ac:dyDescent="0.2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3:33" ht="14.25" customHeight="1" x14ac:dyDescent="0.2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3:33" ht="14.25" customHeight="1" x14ac:dyDescent="0.2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3:33" ht="14.25" customHeight="1" x14ac:dyDescent="0.2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3:33" ht="14.25" customHeight="1" x14ac:dyDescent="0.2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3:33" ht="14.25" customHeight="1" x14ac:dyDescent="0.2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3:33" ht="14.25" customHeight="1" x14ac:dyDescent="0.2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3:33" ht="14.25" customHeight="1" x14ac:dyDescent="0.2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3:33" ht="14.25" customHeight="1" x14ac:dyDescent="0.2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3:33" ht="14.25" customHeight="1" x14ac:dyDescent="0.2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3:33" ht="14.25" customHeight="1" x14ac:dyDescent="0.2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3:33" ht="14.25" customHeight="1" x14ac:dyDescent="0.2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3:33" ht="14.25" customHeight="1" x14ac:dyDescent="0.2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3:33" ht="14.25" customHeight="1" x14ac:dyDescent="0.2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3:33" ht="14.25" customHeight="1" x14ac:dyDescent="0.2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3:33" ht="14.25" customHeight="1" x14ac:dyDescent="0.2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3:33" ht="14.25" customHeight="1" x14ac:dyDescent="0.2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3:33" ht="14.25" customHeight="1" x14ac:dyDescent="0.2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3:33" ht="14.25" customHeight="1" x14ac:dyDescent="0.2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3:33" ht="14.25" customHeight="1" x14ac:dyDescent="0.2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3:33" ht="14.25" customHeight="1" x14ac:dyDescent="0.2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3:33" ht="14.25" customHeight="1" x14ac:dyDescent="0.2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3:33" ht="14.25" customHeight="1" x14ac:dyDescent="0.2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3:33" ht="14.25" customHeight="1" x14ac:dyDescent="0.2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3:33" ht="14.25" customHeight="1" x14ac:dyDescent="0.2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3:33" ht="14.25" customHeight="1" x14ac:dyDescent="0.2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3:33" ht="14.25" customHeight="1" x14ac:dyDescent="0.2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3:33" ht="14.25" customHeight="1" x14ac:dyDescent="0.2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3:33" ht="14.25" customHeight="1" x14ac:dyDescent="0.2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3:33" ht="14.25" customHeight="1" x14ac:dyDescent="0.2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3:33" ht="14.25" customHeight="1" x14ac:dyDescent="0.2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3:33" ht="14.25" customHeight="1" x14ac:dyDescent="0.2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3:33" ht="14.25" customHeight="1" x14ac:dyDescent="0.2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3:33" ht="14.25" customHeight="1" x14ac:dyDescent="0.2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3:33" ht="14.25" customHeight="1" x14ac:dyDescent="0.2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3:33" ht="14.25" customHeight="1" x14ac:dyDescent="0.2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3:33" ht="14.25" customHeight="1" x14ac:dyDescent="0.2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3:33" ht="14.25" customHeight="1" x14ac:dyDescent="0.2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3:33" ht="14.25" customHeight="1" x14ac:dyDescent="0.2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3:33" ht="14.25" customHeight="1" x14ac:dyDescent="0.2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3:33" ht="14.25" customHeight="1" x14ac:dyDescent="0.2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3:33" ht="14.25" customHeight="1" x14ac:dyDescent="0.2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3:33" ht="14.25" customHeight="1" x14ac:dyDescent="0.2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3:33" ht="14.25" customHeight="1" x14ac:dyDescent="0.2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3:33" ht="14.25" customHeight="1" x14ac:dyDescent="0.2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3:33" ht="14.25" customHeight="1" x14ac:dyDescent="0.2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3:33" ht="14.25" customHeight="1" x14ac:dyDescent="0.2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3:33" ht="14.25" customHeight="1" x14ac:dyDescent="0.2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3:33" ht="14.25" customHeight="1" x14ac:dyDescent="0.2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3:33" ht="14.25" customHeight="1" x14ac:dyDescent="0.2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3:33" ht="14.25" customHeight="1" x14ac:dyDescent="0.2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3:33" ht="14.25" customHeight="1" x14ac:dyDescent="0.2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3:33" ht="14.25" customHeight="1" x14ac:dyDescent="0.2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3:33" ht="14.25" customHeight="1" x14ac:dyDescent="0.2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3:33" ht="14.25" customHeight="1" x14ac:dyDescent="0.2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3:33" ht="14.25" customHeight="1" x14ac:dyDescent="0.2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3:33" ht="14.25" customHeight="1" x14ac:dyDescent="0.2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3:33" ht="14.25" customHeight="1" x14ac:dyDescent="0.2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3:33" ht="14.25" customHeight="1" x14ac:dyDescent="0.2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3:33" ht="14.25" customHeight="1" x14ac:dyDescent="0.2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3:33" ht="14.25" customHeight="1" x14ac:dyDescent="0.25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3:33" ht="14.25" customHeight="1" x14ac:dyDescent="0.25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3:33" ht="14.25" customHeight="1" x14ac:dyDescent="0.25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3:33" ht="14.25" customHeight="1" x14ac:dyDescent="0.25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3:33" ht="14.25" customHeight="1" x14ac:dyDescent="0.25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3:33" ht="14.25" customHeight="1" x14ac:dyDescent="0.25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3:33" ht="14.25" customHeight="1" x14ac:dyDescent="0.25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3:33" ht="14.25" customHeight="1" x14ac:dyDescent="0.25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3:33" ht="14.25" customHeight="1" x14ac:dyDescent="0.25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3:33" ht="14.25" customHeight="1" x14ac:dyDescent="0.25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3:33" ht="14.25" customHeight="1" x14ac:dyDescent="0.25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3:33" ht="14.25" customHeight="1" x14ac:dyDescent="0.25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3:33" ht="14.25" customHeight="1" x14ac:dyDescent="0.25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3:33" ht="14.25" customHeight="1" x14ac:dyDescent="0.25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3:33" ht="14.25" customHeight="1" x14ac:dyDescent="0.25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3:33" ht="14.25" customHeight="1" x14ac:dyDescent="0.25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3:33" ht="14.25" customHeight="1" x14ac:dyDescent="0.25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3:33" ht="14.25" customHeight="1" x14ac:dyDescent="0.25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3:33" ht="14.25" customHeight="1" x14ac:dyDescent="0.25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3:33" ht="14.25" customHeight="1" x14ac:dyDescent="0.25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3:33" ht="14.25" customHeight="1" x14ac:dyDescent="0.25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3:33" ht="14.25" customHeight="1" x14ac:dyDescent="0.25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3:33" ht="14.25" customHeight="1" x14ac:dyDescent="0.25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3:33" ht="14.25" customHeight="1" x14ac:dyDescent="0.25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3:33" ht="14.25" customHeight="1" x14ac:dyDescent="0.25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3:33" ht="14.25" customHeight="1" x14ac:dyDescent="0.25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3:33" ht="14.25" customHeight="1" x14ac:dyDescent="0.25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3:33" ht="14.25" customHeight="1" x14ac:dyDescent="0.25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3:33" ht="14.25" customHeight="1" x14ac:dyDescent="0.25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3:33" ht="14.25" customHeight="1" x14ac:dyDescent="0.25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3:33" ht="14.25" customHeight="1" x14ac:dyDescent="0.25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3:33" ht="14.25" customHeight="1" x14ac:dyDescent="0.25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3:33" ht="14.25" customHeight="1" x14ac:dyDescent="0.25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3:33" ht="14.25" customHeight="1" x14ac:dyDescent="0.25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3:33" ht="14.25" customHeight="1" x14ac:dyDescent="0.25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3:33" ht="14.25" customHeight="1" x14ac:dyDescent="0.25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3:33" ht="14.25" customHeight="1" x14ac:dyDescent="0.25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3:33" ht="14.25" customHeight="1" x14ac:dyDescent="0.25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3:33" ht="14.25" customHeight="1" x14ac:dyDescent="0.25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3:33" ht="14.25" customHeight="1" x14ac:dyDescent="0.25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3:33" ht="14.25" customHeight="1" x14ac:dyDescent="0.25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3:33" ht="14.25" customHeight="1" x14ac:dyDescent="0.25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3:33" ht="14.25" customHeight="1" x14ac:dyDescent="0.25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3:33" ht="14.25" customHeight="1" x14ac:dyDescent="0.25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3:33" ht="14.25" customHeight="1" x14ac:dyDescent="0.25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3:33" ht="14.25" customHeight="1" x14ac:dyDescent="0.25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3:33" ht="14.25" customHeight="1" x14ac:dyDescent="0.25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3:33" ht="14.25" customHeight="1" x14ac:dyDescent="0.25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3:33" ht="14.25" customHeight="1" x14ac:dyDescent="0.25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3:33" ht="14.25" customHeight="1" x14ac:dyDescent="0.25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3:33" ht="14.25" customHeight="1" x14ac:dyDescent="0.25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3:33" ht="14.25" customHeight="1" x14ac:dyDescent="0.25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3:33" ht="14.25" customHeight="1" x14ac:dyDescent="0.25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3:33" ht="14.25" customHeight="1" x14ac:dyDescent="0.25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3:33" ht="14.25" customHeight="1" x14ac:dyDescent="0.25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3:33" ht="14.25" customHeight="1" x14ac:dyDescent="0.25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3:33" ht="14.25" customHeight="1" x14ac:dyDescent="0.25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3:33" ht="14.25" customHeight="1" x14ac:dyDescent="0.25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3:33" ht="14.25" customHeight="1" x14ac:dyDescent="0.25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3:33" ht="14.25" customHeight="1" x14ac:dyDescent="0.25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3:33" ht="14.25" customHeight="1" x14ac:dyDescent="0.25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3:33" ht="14.25" customHeight="1" x14ac:dyDescent="0.25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3:33" ht="14.25" customHeight="1" x14ac:dyDescent="0.25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3:33" ht="14.25" customHeight="1" x14ac:dyDescent="0.25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3:33" ht="14.25" customHeight="1" x14ac:dyDescent="0.25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3:33" ht="14.25" customHeight="1" x14ac:dyDescent="0.25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3:33" ht="14.25" customHeight="1" x14ac:dyDescent="0.25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3:33" ht="14.25" customHeight="1" x14ac:dyDescent="0.25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3:33" ht="14.25" customHeight="1" x14ac:dyDescent="0.25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3:33" ht="14.25" customHeight="1" x14ac:dyDescent="0.25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3:33" ht="14.25" customHeight="1" x14ac:dyDescent="0.25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3:33" ht="14.25" customHeight="1" x14ac:dyDescent="0.25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3:33" ht="14.25" customHeight="1" x14ac:dyDescent="0.25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3:33" ht="14.25" customHeight="1" x14ac:dyDescent="0.25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3:33" ht="14.25" customHeight="1" x14ac:dyDescent="0.25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3:33" ht="14.25" customHeight="1" x14ac:dyDescent="0.25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3:33" ht="14.25" customHeight="1" x14ac:dyDescent="0.25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3:33" ht="14.25" customHeight="1" x14ac:dyDescent="0.25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3:33" ht="14.25" customHeight="1" x14ac:dyDescent="0.25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3:33" ht="14.25" customHeight="1" x14ac:dyDescent="0.25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3:33" ht="14.25" customHeight="1" x14ac:dyDescent="0.25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3:33" ht="14.25" customHeight="1" x14ac:dyDescent="0.25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3:33" ht="14.25" customHeight="1" x14ac:dyDescent="0.25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3:33" ht="14.25" customHeight="1" x14ac:dyDescent="0.25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3:33" ht="14.25" customHeight="1" x14ac:dyDescent="0.25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3:33" ht="14.25" customHeight="1" x14ac:dyDescent="0.25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3:33" ht="14.25" customHeight="1" x14ac:dyDescent="0.25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3:33" ht="14.25" customHeight="1" x14ac:dyDescent="0.25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3:33" ht="14.25" customHeight="1" x14ac:dyDescent="0.25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3:33" ht="14.25" customHeight="1" x14ac:dyDescent="0.25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3:33" ht="14.25" customHeight="1" x14ac:dyDescent="0.25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3:33" ht="14.25" customHeight="1" x14ac:dyDescent="0.25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3:33" ht="14.25" customHeight="1" x14ac:dyDescent="0.25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3:33" ht="14.25" customHeight="1" x14ac:dyDescent="0.25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3:33" ht="14.25" customHeight="1" x14ac:dyDescent="0.25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3:33" ht="14.25" customHeight="1" x14ac:dyDescent="0.25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3:33" ht="14.25" customHeight="1" x14ac:dyDescent="0.25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3:33" ht="14.25" customHeight="1" x14ac:dyDescent="0.25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3:33" ht="14.25" customHeight="1" x14ac:dyDescent="0.25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3:33" ht="14.25" customHeight="1" x14ac:dyDescent="0.25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3:33" ht="14.25" customHeight="1" x14ac:dyDescent="0.25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3:33" ht="14.25" customHeight="1" x14ac:dyDescent="0.25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3:33" ht="14.25" customHeight="1" x14ac:dyDescent="0.25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3:33" ht="14.25" customHeight="1" x14ac:dyDescent="0.25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3:33" ht="14.25" customHeight="1" x14ac:dyDescent="0.25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3:33" ht="14.25" customHeight="1" x14ac:dyDescent="0.25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3:33" ht="14.25" customHeight="1" x14ac:dyDescent="0.25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3:33" ht="14.25" customHeight="1" x14ac:dyDescent="0.25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3:33" ht="14.25" customHeight="1" x14ac:dyDescent="0.25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3:33" ht="14.25" customHeight="1" x14ac:dyDescent="0.25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3:33" ht="14.25" customHeight="1" x14ac:dyDescent="0.25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3:33" ht="14.25" customHeight="1" x14ac:dyDescent="0.25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3:33" ht="14.25" customHeight="1" x14ac:dyDescent="0.25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3:33" ht="14.25" customHeight="1" x14ac:dyDescent="0.25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3:33" ht="14.25" customHeight="1" x14ac:dyDescent="0.25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3:33" ht="14.25" customHeight="1" x14ac:dyDescent="0.25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3:33" ht="14.25" customHeight="1" x14ac:dyDescent="0.25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3:33" ht="14.25" customHeight="1" x14ac:dyDescent="0.25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3:33" ht="14.25" customHeight="1" x14ac:dyDescent="0.25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3:33" ht="14.25" customHeight="1" x14ac:dyDescent="0.25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3:33" ht="14.25" customHeight="1" x14ac:dyDescent="0.25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3:33" ht="14.25" customHeight="1" x14ac:dyDescent="0.25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3:33" ht="14.25" customHeight="1" x14ac:dyDescent="0.25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3:33" ht="14.25" customHeight="1" x14ac:dyDescent="0.25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3:33" ht="14.25" customHeight="1" x14ac:dyDescent="0.25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3:33" ht="14.25" customHeight="1" x14ac:dyDescent="0.25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3:33" ht="14.25" customHeight="1" x14ac:dyDescent="0.25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3:33" ht="14.25" customHeight="1" x14ac:dyDescent="0.25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3:33" ht="14.25" customHeight="1" x14ac:dyDescent="0.25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3:33" ht="14.25" customHeight="1" x14ac:dyDescent="0.25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3:33" ht="14.25" customHeight="1" x14ac:dyDescent="0.25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3:33" ht="14.25" customHeight="1" x14ac:dyDescent="0.25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3:33" ht="14.25" customHeight="1" x14ac:dyDescent="0.25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3:33" ht="14.25" customHeight="1" x14ac:dyDescent="0.25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3:33" ht="14.25" customHeight="1" x14ac:dyDescent="0.25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3:33" ht="14.25" customHeight="1" x14ac:dyDescent="0.25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3:33" ht="14.25" customHeight="1" x14ac:dyDescent="0.25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3:33" ht="14.25" customHeight="1" x14ac:dyDescent="0.25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3:33" ht="14.25" customHeight="1" x14ac:dyDescent="0.25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3:33" ht="14.25" customHeight="1" x14ac:dyDescent="0.25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3:33" ht="14.25" customHeight="1" x14ac:dyDescent="0.25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3:33" ht="14.25" customHeight="1" x14ac:dyDescent="0.25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3:33" ht="14.25" customHeight="1" x14ac:dyDescent="0.25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3:33" ht="14.25" customHeight="1" x14ac:dyDescent="0.25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3:33" ht="14.25" customHeight="1" x14ac:dyDescent="0.25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3:33" ht="14.25" customHeight="1" x14ac:dyDescent="0.25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3:33" ht="14.25" customHeight="1" x14ac:dyDescent="0.25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3:33" ht="14.25" customHeight="1" x14ac:dyDescent="0.25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3:33" ht="14.25" customHeight="1" x14ac:dyDescent="0.25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3:33" ht="14.25" customHeight="1" x14ac:dyDescent="0.25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3:33" ht="14.25" customHeight="1" x14ac:dyDescent="0.25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3:33" ht="14.25" customHeight="1" x14ac:dyDescent="0.25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3:33" ht="14.25" customHeight="1" x14ac:dyDescent="0.25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3:33" ht="14.25" customHeight="1" x14ac:dyDescent="0.25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3:33" ht="14.25" customHeight="1" x14ac:dyDescent="0.25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3:33" ht="14.25" customHeight="1" x14ac:dyDescent="0.25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3:33" ht="14.25" customHeight="1" x14ac:dyDescent="0.25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3:33" ht="14.25" customHeight="1" x14ac:dyDescent="0.25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3:33" ht="14.25" customHeight="1" x14ac:dyDescent="0.25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3:33" ht="14.25" customHeight="1" x14ac:dyDescent="0.25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3:33" ht="14.25" customHeight="1" x14ac:dyDescent="0.25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3:33" ht="14.25" customHeight="1" x14ac:dyDescent="0.25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3:33" ht="14.25" customHeight="1" x14ac:dyDescent="0.25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3:33" ht="14.25" customHeight="1" x14ac:dyDescent="0.25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3:33" ht="14.25" customHeight="1" x14ac:dyDescent="0.25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3:33" ht="14.25" customHeight="1" x14ac:dyDescent="0.25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3:33" ht="14.25" customHeight="1" x14ac:dyDescent="0.25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3:33" ht="14.25" customHeight="1" x14ac:dyDescent="0.25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3:33" ht="14.25" customHeight="1" x14ac:dyDescent="0.25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3:33" ht="14.25" customHeight="1" x14ac:dyDescent="0.25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3:33" ht="14.25" customHeight="1" x14ac:dyDescent="0.25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3:33" ht="14.25" customHeight="1" x14ac:dyDescent="0.25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3:33" ht="14.25" customHeight="1" x14ac:dyDescent="0.25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3:33" ht="14.25" customHeight="1" x14ac:dyDescent="0.25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3:33" ht="14.25" customHeight="1" x14ac:dyDescent="0.25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3:33" ht="14.25" customHeight="1" x14ac:dyDescent="0.25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3:33" ht="14.25" customHeight="1" x14ac:dyDescent="0.25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3:33" ht="14.25" customHeight="1" x14ac:dyDescent="0.25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3:33" ht="14.25" customHeight="1" x14ac:dyDescent="0.25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3:33" ht="14.25" customHeight="1" x14ac:dyDescent="0.25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3:33" ht="14.25" customHeight="1" x14ac:dyDescent="0.25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3:33" ht="14.25" customHeight="1" x14ac:dyDescent="0.25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3:33" ht="14.25" customHeight="1" x14ac:dyDescent="0.25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3:33" ht="14.25" customHeight="1" x14ac:dyDescent="0.25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3:33" ht="14.25" customHeight="1" x14ac:dyDescent="0.25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3:33" ht="14.25" customHeight="1" x14ac:dyDescent="0.25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3:33" ht="14.25" customHeight="1" x14ac:dyDescent="0.25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3:33" ht="14.25" customHeight="1" x14ac:dyDescent="0.25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3:33" ht="14.25" customHeight="1" x14ac:dyDescent="0.25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3:33" ht="14.25" customHeight="1" x14ac:dyDescent="0.25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3:33" ht="14.25" customHeight="1" x14ac:dyDescent="0.25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3:33" ht="14.25" customHeight="1" x14ac:dyDescent="0.25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3:33" ht="14.25" customHeight="1" x14ac:dyDescent="0.25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3:33" ht="14.25" customHeight="1" x14ac:dyDescent="0.25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3:33" ht="14.25" customHeight="1" x14ac:dyDescent="0.25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3:33" ht="14.25" customHeight="1" x14ac:dyDescent="0.25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3:33" ht="14.25" customHeight="1" x14ac:dyDescent="0.25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3:33" ht="14.25" customHeight="1" x14ac:dyDescent="0.25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3:33" ht="14.25" customHeight="1" x14ac:dyDescent="0.25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3:33" ht="14.25" customHeight="1" x14ac:dyDescent="0.25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3:33" ht="14.25" customHeight="1" x14ac:dyDescent="0.25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3:33" ht="14.25" customHeight="1" x14ac:dyDescent="0.25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3:33" ht="14.25" customHeight="1" x14ac:dyDescent="0.25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3:33" ht="14.25" customHeight="1" x14ac:dyDescent="0.25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3:33" ht="14.25" customHeight="1" x14ac:dyDescent="0.25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3:33" ht="14.25" customHeight="1" x14ac:dyDescent="0.25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3:33" ht="14.25" customHeight="1" x14ac:dyDescent="0.25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3:33" ht="14.25" customHeight="1" x14ac:dyDescent="0.25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3:33" ht="14.25" customHeight="1" x14ac:dyDescent="0.25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3:33" ht="14.25" customHeight="1" x14ac:dyDescent="0.25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3:33" ht="14.25" customHeight="1" x14ac:dyDescent="0.25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3:33" ht="14.25" customHeight="1" x14ac:dyDescent="0.25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3:33" ht="14.25" customHeight="1" x14ac:dyDescent="0.25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3:33" ht="14.25" customHeight="1" x14ac:dyDescent="0.25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3:33" ht="14.25" customHeight="1" x14ac:dyDescent="0.25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3:33" ht="14.25" customHeight="1" x14ac:dyDescent="0.25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3:33" ht="14.25" customHeight="1" x14ac:dyDescent="0.25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3:33" ht="14.25" customHeight="1" x14ac:dyDescent="0.25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3:33" ht="14.25" customHeight="1" x14ac:dyDescent="0.25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3:33" ht="14.25" customHeight="1" x14ac:dyDescent="0.25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3:33" ht="14.25" customHeight="1" x14ac:dyDescent="0.25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3:33" ht="14.25" customHeight="1" x14ac:dyDescent="0.25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3:33" ht="14.25" customHeight="1" x14ac:dyDescent="0.25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3:33" ht="14.25" customHeight="1" x14ac:dyDescent="0.25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3:33" ht="14.25" customHeight="1" x14ac:dyDescent="0.25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3:33" ht="14.25" customHeight="1" x14ac:dyDescent="0.25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3:33" ht="14.25" customHeight="1" x14ac:dyDescent="0.25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3:33" ht="14.25" customHeight="1" x14ac:dyDescent="0.25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3:33" ht="14.25" customHeight="1" x14ac:dyDescent="0.25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3:33" ht="14.25" customHeight="1" x14ac:dyDescent="0.25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3:33" ht="14.25" customHeight="1" x14ac:dyDescent="0.25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3:33" ht="14.25" customHeight="1" x14ac:dyDescent="0.25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3:33" ht="14.25" customHeight="1" x14ac:dyDescent="0.25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3:33" ht="14.25" customHeight="1" x14ac:dyDescent="0.25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3:33" ht="14.25" customHeight="1" x14ac:dyDescent="0.25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3:33" ht="14.25" customHeight="1" x14ac:dyDescent="0.25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3:33" ht="14.25" customHeight="1" x14ac:dyDescent="0.25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3:33" ht="14.25" customHeight="1" x14ac:dyDescent="0.25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3:33" ht="14.25" customHeight="1" x14ac:dyDescent="0.25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3:33" ht="14.25" customHeight="1" x14ac:dyDescent="0.25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3:33" ht="14.25" customHeight="1" x14ac:dyDescent="0.25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3:33" ht="14.25" customHeight="1" x14ac:dyDescent="0.25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3:33" ht="14.25" customHeight="1" x14ac:dyDescent="0.25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3:33" ht="14.25" customHeight="1" x14ac:dyDescent="0.25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3:33" ht="14.25" customHeight="1" x14ac:dyDescent="0.25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3:33" ht="14.25" customHeight="1" x14ac:dyDescent="0.25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3:33" ht="14.25" customHeight="1" x14ac:dyDescent="0.25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3:33" ht="14.25" customHeight="1" x14ac:dyDescent="0.25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3:33" ht="14.25" customHeight="1" x14ac:dyDescent="0.25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3:33" ht="14.25" customHeight="1" x14ac:dyDescent="0.25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3:33" ht="14.25" customHeight="1" x14ac:dyDescent="0.25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3:33" ht="14.25" customHeight="1" x14ac:dyDescent="0.25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3:33" ht="14.25" customHeight="1" x14ac:dyDescent="0.25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3:33" ht="14.25" customHeight="1" x14ac:dyDescent="0.25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3:33" ht="14.25" customHeight="1" x14ac:dyDescent="0.25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3:33" ht="14.25" customHeight="1" x14ac:dyDescent="0.25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3:33" ht="14.25" customHeight="1" x14ac:dyDescent="0.25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3:33" ht="14.25" customHeight="1" x14ac:dyDescent="0.25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3:33" ht="14.25" customHeight="1" x14ac:dyDescent="0.25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3:33" ht="14.25" customHeight="1" x14ac:dyDescent="0.25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3:33" ht="14.25" customHeight="1" x14ac:dyDescent="0.25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3:33" ht="14.25" customHeight="1" x14ac:dyDescent="0.25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3:33" ht="14.25" customHeight="1" x14ac:dyDescent="0.25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3:33" ht="14.25" customHeight="1" x14ac:dyDescent="0.25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3:33" ht="14.25" customHeight="1" x14ac:dyDescent="0.25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3:33" ht="14.25" customHeight="1" x14ac:dyDescent="0.25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3:33" ht="14.25" customHeight="1" x14ac:dyDescent="0.25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3:33" ht="14.25" customHeight="1" x14ac:dyDescent="0.25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3:33" ht="14.25" customHeight="1" x14ac:dyDescent="0.25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3:33" ht="14.25" customHeight="1" x14ac:dyDescent="0.25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3:33" ht="14.25" customHeight="1" x14ac:dyDescent="0.25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3:33" ht="14.25" customHeight="1" x14ac:dyDescent="0.25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3:33" ht="14.25" customHeight="1" x14ac:dyDescent="0.25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3:33" ht="14.25" customHeight="1" x14ac:dyDescent="0.25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3:33" ht="14.25" customHeight="1" x14ac:dyDescent="0.25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3:33" ht="14.25" customHeight="1" x14ac:dyDescent="0.25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3:33" ht="14.25" customHeight="1" x14ac:dyDescent="0.25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3:33" ht="14.25" customHeight="1" x14ac:dyDescent="0.25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3:33" ht="14.25" customHeight="1" x14ac:dyDescent="0.25"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3:33" ht="14.25" customHeight="1" x14ac:dyDescent="0.25"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3:33" ht="14.25" customHeight="1" x14ac:dyDescent="0.25"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3:33" ht="14.25" customHeight="1" x14ac:dyDescent="0.25"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3:33" ht="14.25" customHeight="1" x14ac:dyDescent="0.25"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3:33" ht="14.25" customHeight="1" x14ac:dyDescent="0.25"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3:33" ht="14.25" customHeight="1" x14ac:dyDescent="0.25"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3:33" ht="14.25" customHeight="1" x14ac:dyDescent="0.25"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3:33" ht="14.25" customHeight="1" x14ac:dyDescent="0.25"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3:33" ht="14.25" customHeight="1" x14ac:dyDescent="0.25"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3:33" ht="14.25" customHeight="1" x14ac:dyDescent="0.25"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3:33" ht="14.25" customHeight="1" x14ac:dyDescent="0.25"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3:33" ht="14.25" customHeight="1" x14ac:dyDescent="0.25"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3:33" ht="14.25" customHeight="1" x14ac:dyDescent="0.25"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3:33" ht="14.25" customHeight="1" x14ac:dyDescent="0.25"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3:33" ht="14.25" customHeight="1" x14ac:dyDescent="0.25"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3:33" ht="14.25" customHeight="1" x14ac:dyDescent="0.25"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3:33" ht="14.25" customHeight="1" x14ac:dyDescent="0.25"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3:33" ht="14.25" customHeight="1" x14ac:dyDescent="0.25"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</row>
    <row r="1020" spans="3:33" ht="14.25" customHeight="1" x14ac:dyDescent="0.25"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</row>
    <row r="1021" spans="3:33" ht="14.25" customHeight="1" x14ac:dyDescent="0.25"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</row>
    <row r="1022" spans="3:33" ht="14.25" customHeight="1" x14ac:dyDescent="0.25"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</row>
    <row r="1023" spans="3:33" ht="14.25" customHeight="1" x14ac:dyDescent="0.25"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</row>
    <row r="1024" spans="3:33" ht="14.25" customHeight="1" x14ac:dyDescent="0.25"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</row>
    <row r="1025" spans="3:33" ht="14.25" customHeight="1" x14ac:dyDescent="0.25"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</row>
    <row r="1026" spans="3:33" ht="14.25" customHeight="1" x14ac:dyDescent="0.25"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</row>
    <row r="1027" spans="3:33" ht="14.25" customHeight="1" x14ac:dyDescent="0.25"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</row>
    <row r="1028" spans="3:33" ht="14.25" customHeight="1" x14ac:dyDescent="0.25"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</row>
    <row r="1029" spans="3:33" ht="14.25" customHeight="1" x14ac:dyDescent="0.25"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</row>
    <row r="1030" spans="3:33" ht="14.25" customHeight="1" x14ac:dyDescent="0.25"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</row>
    <row r="1031" spans="3:33" ht="14.25" customHeight="1" x14ac:dyDescent="0.25"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</row>
    <row r="1032" spans="3:33" ht="14.25" customHeight="1" x14ac:dyDescent="0.25"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</row>
    <row r="1033" spans="3:33" ht="14.25" customHeight="1" x14ac:dyDescent="0.25"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</row>
    <row r="1034" spans="3:33" ht="14.25" customHeight="1" x14ac:dyDescent="0.25"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</row>
    <row r="1035" spans="3:33" ht="14.25" customHeight="1" x14ac:dyDescent="0.25"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</row>
    <row r="1036" spans="3:33" ht="14.25" customHeight="1" x14ac:dyDescent="0.25"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</row>
    <row r="1037" spans="3:33" ht="14.25" customHeight="1" x14ac:dyDescent="0.25"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</row>
    <row r="1038" spans="3:33" ht="14.25" customHeight="1" x14ac:dyDescent="0.25"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</row>
    <row r="1039" spans="3:33" ht="14.25" customHeight="1" x14ac:dyDescent="0.25"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</row>
    <row r="1040" spans="3:33" ht="14.25" customHeight="1" x14ac:dyDescent="0.25"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</row>
    <row r="1041" spans="3:33" ht="14.25" customHeight="1" x14ac:dyDescent="0.25"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</row>
    <row r="1042" spans="3:33" ht="14.25" customHeight="1" x14ac:dyDescent="0.25"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</row>
    <row r="1043" spans="3:33" ht="14.25" customHeight="1" x14ac:dyDescent="0.25"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</row>
    <row r="1044" spans="3:33" ht="14.25" customHeight="1" x14ac:dyDescent="0.25"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</row>
    <row r="1045" spans="3:33" ht="14.25" customHeight="1" x14ac:dyDescent="0.25"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</row>
    <row r="1046" spans="3:33" ht="14.25" customHeight="1" x14ac:dyDescent="0.25"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</row>
    <row r="1047" spans="3:33" ht="14.25" customHeight="1" x14ac:dyDescent="0.25"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</row>
    <row r="1048" spans="3:33" ht="14.25" customHeight="1" x14ac:dyDescent="0.25"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</row>
    <row r="1049" spans="3:33" ht="14.25" customHeight="1" x14ac:dyDescent="0.25"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</row>
    <row r="1050" spans="3:33" ht="14.25" customHeight="1" x14ac:dyDescent="0.25"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</row>
    <row r="1051" spans="3:33" ht="14.25" customHeight="1" x14ac:dyDescent="0.25"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</row>
    <row r="1052" spans="3:33" ht="14.25" customHeight="1" x14ac:dyDescent="0.25"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</row>
    <row r="1053" spans="3:33" ht="14.25" customHeight="1" x14ac:dyDescent="0.25"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</row>
    <row r="1054" spans="3:33" ht="14.25" customHeight="1" x14ac:dyDescent="0.25"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</row>
    <row r="1055" spans="3:33" ht="14.25" customHeight="1" x14ac:dyDescent="0.25"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</row>
    <row r="1056" spans="3:33" ht="14.25" customHeight="1" x14ac:dyDescent="0.25"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</row>
    <row r="1057" spans="3:33" ht="14.25" customHeight="1" x14ac:dyDescent="0.25"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</row>
    <row r="1058" spans="3:33" ht="14.25" customHeight="1" x14ac:dyDescent="0.25"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</row>
    <row r="1059" spans="3:33" ht="14.25" customHeight="1" x14ac:dyDescent="0.25"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</row>
    <row r="1060" spans="3:33" ht="14.25" customHeight="1" x14ac:dyDescent="0.25"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</row>
    <row r="1061" spans="3:33" ht="14.25" customHeight="1" x14ac:dyDescent="0.25"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</row>
    <row r="1062" spans="3:33" ht="14.25" customHeight="1" x14ac:dyDescent="0.25"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</row>
    <row r="1063" spans="3:33" ht="14.25" customHeight="1" x14ac:dyDescent="0.25"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</row>
    <row r="1064" spans="3:33" ht="14.25" customHeight="1" x14ac:dyDescent="0.25"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</row>
    <row r="1065" spans="3:33" ht="14.25" customHeight="1" x14ac:dyDescent="0.25"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</row>
    <row r="1066" spans="3:33" ht="14.25" customHeight="1" x14ac:dyDescent="0.25"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</row>
    <row r="1067" spans="3:33" ht="14.25" customHeight="1" x14ac:dyDescent="0.25"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</row>
    <row r="1068" spans="3:33" ht="14.25" customHeight="1" x14ac:dyDescent="0.25"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</row>
    <row r="1069" spans="3:33" ht="14.25" customHeight="1" x14ac:dyDescent="0.25"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</row>
    <row r="1070" spans="3:33" ht="14.25" customHeight="1" x14ac:dyDescent="0.25"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</row>
    <row r="1071" spans="3:33" ht="14.25" customHeight="1" x14ac:dyDescent="0.25"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</row>
    <row r="1072" spans="3:33" ht="14.25" customHeight="1" x14ac:dyDescent="0.25"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</row>
    <row r="1073" spans="3:33" ht="14.25" customHeight="1" x14ac:dyDescent="0.25"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</row>
    <row r="1074" spans="3:33" ht="14.25" customHeight="1" x14ac:dyDescent="0.25"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</row>
    <row r="1075" spans="3:33" ht="14.25" customHeight="1" x14ac:dyDescent="0.25"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</row>
    <row r="1076" spans="3:33" ht="14.25" customHeight="1" x14ac:dyDescent="0.25"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</row>
    <row r="1077" spans="3:33" ht="14.25" customHeight="1" x14ac:dyDescent="0.25"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</row>
    <row r="1078" spans="3:33" ht="14.25" customHeight="1" x14ac:dyDescent="0.25"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</row>
    <row r="1079" spans="3:33" ht="14.25" customHeight="1" x14ac:dyDescent="0.25"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</row>
    <row r="1080" spans="3:33" ht="14.25" customHeight="1" x14ac:dyDescent="0.25"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</row>
    <row r="1081" spans="3:33" ht="14.25" customHeight="1" x14ac:dyDescent="0.25"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</row>
    <row r="1082" spans="3:33" ht="14.25" customHeight="1" x14ac:dyDescent="0.25"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</row>
    <row r="1083" spans="3:33" ht="14.25" customHeight="1" x14ac:dyDescent="0.25"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</row>
    <row r="1084" spans="3:33" ht="14.25" customHeight="1" x14ac:dyDescent="0.25"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</row>
    <row r="1085" spans="3:33" ht="14.25" customHeight="1" x14ac:dyDescent="0.25"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</row>
    <row r="1086" spans="3:33" ht="14.25" customHeight="1" x14ac:dyDescent="0.25"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</row>
    <row r="1087" spans="3:33" ht="14.25" customHeight="1" x14ac:dyDescent="0.25"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</row>
    <row r="1088" spans="3:33" ht="14.25" customHeight="1" x14ac:dyDescent="0.25"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</row>
    <row r="1089" spans="3:33" ht="14.25" customHeight="1" x14ac:dyDescent="0.25"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</row>
    <row r="1090" spans="3:33" ht="14.25" customHeight="1" x14ac:dyDescent="0.25"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</row>
    <row r="1091" spans="3:33" ht="14.25" customHeight="1" x14ac:dyDescent="0.25"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</row>
    <row r="1092" spans="3:33" ht="14.25" customHeight="1" x14ac:dyDescent="0.25"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</row>
    <row r="1093" spans="3:33" ht="14.25" customHeight="1" x14ac:dyDescent="0.25"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</row>
    <row r="1094" spans="3:33" ht="14.25" customHeight="1" x14ac:dyDescent="0.25"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</row>
    <row r="1095" spans="3:33" ht="14.25" customHeight="1" x14ac:dyDescent="0.25"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</row>
    <row r="1096" spans="3:33" ht="14.25" customHeight="1" x14ac:dyDescent="0.25"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</row>
    <row r="1097" spans="3:33" ht="14.25" customHeight="1" x14ac:dyDescent="0.25"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</row>
    <row r="1098" spans="3:33" ht="14.25" customHeight="1" x14ac:dyDescent="0.25"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</row>
  </sheetData>
  <sheetProtection algorithmName="SHA-512" hashValue="2Z8Rf5pI/tXiHp+oHn46+STRfKLJS/yTCNJMesAi7xTpcuPu48rpB6BUvb/92jys7HCm9keVJUdAT7N5X4ndKQ==" saltValue="XCwRe2Mrut/9QCeVKzIA6w==" spinCount="100000" sheet="1" objects="1" scenarios="1" formatRows="0" autoFilter="0"/>
  <protectedRanges>
    <protectedRange sqref="AD1 AK1 J2:J4 AG3:AG4 J9:AN10 J11 U11 AD11 AM11 AS11 C12:AN41 B43 J47 U47 AD47 AM47 AS47 C48:AN77 B79 J83 U83 AD83 AM83 AS83 C84:AN113 B115 J119 U119 AD119 AM119 AS119 J7:AN7" name="Range1"/>
    <protectedRange sqref="C120:AN149 C161:S161 D163:S167 B151" name="Range2"/>
    <protectedRange sqref="AA159 V161:AH161 V163:AH167 AA168 V170:AH170 V172:AH176 AA177 V179:AH179 V181:AH185" name="Range3"/>
  </protectedRanges>
  <mergeCells count="206">
    <mergeCell ref="T179:U179"/>
    <mergeCell ref="V179:X179"/>
    <mergeCell ref="T170:U170"/>
    <mergeCell ref="V170:X170"/>
    <mergeCell ref="T177:Z177"/>
    <mergeCell ref="AA177:AH177"/>
    <mergeCell ref="AP11:AR11"/>
    <mergeCell ref="AS11:AW11"/>
    <mergeCell ref="AD11:AG11"/>
    <mergeCell ref="AM11:AO11"/>
    <mergeCell ref="AH11:AL11"/>
    <mergeCell ref="AA11:AC11"/>
    <mergeCell ref="AP47:AR47"/>
    <mergeCell ref="AS47:AW47"/>
    <mergeCell ref="T168:Z168"/>
    <mergeCell ref="AA168:AH168"/>
    <mergeCell ref="AP83:AR83"/>
    <mergeCell ref="AS83:AW83"/>
    <mergeCell ref="AP119:AR119"/>
    <mergeCell ref="AS119:AW119"/>
    <mergeCell ref="J11:P11"/>
    <mergeCell ref="Q11:T11"/>
    <mergeCell ref="U11:Z11"/>
    <mergeCell ref="C145:I145"/>
    <mergeCell ref="C146:I146"/>
    <mergeCell ref="C147:I147"/>
    <mergeCell ref="C148:I148"/>
    <mergeCell ref="T159:Z159"/>
    <mergeCell ref="C139:I139"/>
    <mergeCell ref="C140:I140"/>
    <mergeCell ref="C141:I141"/>
    <mergeCell ref="C142:I142"/>
    <mergeCell ref="C143:I143"/>
    <mergeCell ref="C144:I144"/>
    <mergeCell ref="C133:I133"/>
    <mergeCell ref="C134:I134"/>
    <mergeCell ref="C135:I135"/>
    <mergeCell ref="C136:I136"/>
    <mergeCell ref="C137:I137"/>
    <mergeCell ref="C138:I138"/>
    <mergeCell ref="C128:I128"/>
    <mergeCell ref="C129:I129"/>
    <mergeCell ref="C130:I130"/>
    <mergeCell ref="J119:P119"/>
    <mergeCell ref="C121:I121"/>
    <mergeCell ref="C122:I122"/>
    <mergeCell ref="C123:I123"/>
    <mergeCell ref="C124:I124"/>
    <mergeCell ref="C125:I125"/>
    <mergeCell ref="B115:AO118"/>
    <mergeCell ref="B119:I119"/>
    <mergeCell ref="C120:I120"/>
    <mergeCell ref="B156:I156"/>
    <mergeCell ref="Q119:T119"/>
    <mergeCell ref="U119:Z119"/>
    <mergeCell ref="B155:I155"/>
    <mergeCell ref="AH119:AL119"/>
    <mergeCell ref="AM119:AO119"/>
    <mergeCell ref="C112:I112"/>
    <mergeCell ref="AA119:AC119"/>
    <mergeCell ref="AD119:AG119"/>
    <mergeCell ref="C104:I104"/>
    <mergeCell ref="C105:I105"/>
    <mergeCell ref="C106:I106"/>
    <mergeCell ref="C107:I107"/>
    <mergeCell ref="C108:I108"/>
    <mergeCell ref="C109:I109"/>
    <mergeCell ref="C74:I74"/>
    <mergeCell ref="C75:I75"/>
    <mergeCell ref="C76:I76"/>
    <mergeCell ref="AA83:AC83"/>
    <mergeCell ref="AD83:AG83"/>
    <mergeCell ref="C68:I68"/>
    <mergeCell ref="C69:I69"/>
    <mergeCell ref="C70:I70"/>
    <mergeCell ref="C71:I71"/>
    <mergeCell ref="C72:I72"/>
    <mergeCell ref="C73:I73"/>
    <mergeCell ref="J83:P83"/>
    <mergeCell ref="Q83:T83"/>
    <mergeCell ref="U83:Z83"/>
    <mergeCell ref="C62:I62"/>
    <mergeCell ref="C63:I63"/>
    <mergeCell ref="C64:I64"/>
    <mergeCell ref="C65:I65"/>
    <mergeCell ref="C66:I66"/>
    <mergeCell ref="C67:I67"/>
    <mergeCell ref="C56:I56"/>
    <mergeCell ref="C57:I57"/>
    <mergeCell ref="C58:I58"/>
    <mergeCell ref="C59:I59"/>
    <mergeCell ref="C60:I60"/>
    <mergeCell ref="C61:I61"/>
    <mergeCell ref="C40:I40"/>
    <mergeCell ref="AA47:AC47"/>
    <mergeCell ref="AD47:AG47"/>
    <mergeCell ref="AH47:AL47"/>
    <mergeCell ref="AM47:AO47"/>
    <mergeCell ref="C31:I31"/>
    <mergeCell ref="C32:I32"/>
    <mergeCell ref="C33:I33"/>
    <mergeCell ref="C34:I34"/>
    <mergeCell ref="C41:I41"/>
    <mergeCell ref="C35:I35"/>
    <mergeCell ref="C36:I36"/>
    <mergeCell ref="C37:I37"/>
    <mergeCell ref="C38:I38"/>
    <mergeCell ref="C39:I39"/>
    <mergeCell ref="J47:P47"/>
    <mergeCell ref="Q47:T47"/>
    <mergeCell ref="U47:Z47"/>
    <mergeCell ref="C25:I25"/>
    <mergeCell ref="C26:I26"/>
    <mergeCell ref="J4:AA4"/>
    <mergeCell ref="AB4:AF4"/>
    <mergeCell ref="AG4:AO4"/>
    <mergeCell ref="C55:I55"/>
    <mergeCell ref="B47:I47"/>
    <mergeCell ref="C48:I48"/>
    <mergeCell ref="C49:I49"/>
    <mergeCell ref="C50:I50"/>
    <mergeCell ref="C51:I51"/>
    <mergeCell ref="C52:I52"/>
    <mergeCell ref="C24:I24"/>
    <mergeCell ref="B42:I42"/>
    <mergeCell ref="B43:AO46"/>
    <mergeCell ref="C53:I53"/>
    <mergeCell ref="C54:I54"/>
    <mergeCell ref="C27:I27"/>
    <mergeCell ref="C28:I28"/>
    <mergeCell ref="C29:I29"/>
    <mergeCell ref="C30:I30"/>
    <mergeCell ref="C16:I16"/>
    <mergeCell ref="C17:I17"/>
    <mergeCell ref="C18:I18"/>
    <mergeCell ref="C21:I21"/>
    <mergeCell ref="B8:I8"/>
    <mergeCell ref="B9:I9"/>
    <mergeCell ref="B10:I10"/>
    <mergeCell ref="B11:I11"/>
    <mergeCell ref="C12:I12"/>
    <mergeCell ref="C13:I13"/>
    <mergeCell ref="C14:I14"/>
    <mergeCell ref="C15:I15"/>
    <mergeCell ref="C20:I20"/>
    <mergeCell ref="B1:AA1"/>
    <mergeCell ref="AB1:AC1"/>
    <mergeCell ref="AD1:AH1"/>
    <mergeCell ref="AI1:AJ1"/>
    <mergeCell ref="AK1:AO1"/>
    <mergeCell ref="C77:I77"/>
    <mergeCell ref="B78:I78"/>
    <mergeCell ref="B79:AO82"/>
    <mergeCell ref="B83:I83"/>
    <mergeCell ref="AH83:AL83"/>
    <mergeCell ref="AM83:AO83"/>
    <mergeCell ref="B3:I3"/>
    <mergeCell ref="J3:AA3"/>
    <mergeCell ref="AB3:AF3"/>
    <mergeCell ref="AG3:AO3"/>
    <mergeCell ref="B5:I5"/>
    <mergeCell ref="B6:I6"/>
    <mergeCell ref="B7:I7"/>
    <mergeCell ref="B4:I4"/>
    <mergeCell ref="B2:I2"/>
    <mergeCell ref="J2:AO2"/>
    <mergeCell ref="C19:I19"/>
    <mergeCell ref="C22:I22"/>
    <mergeCell ref="C23:I23"/>
    <mergeCell ref="C89:I89"/>
    <mergeCell ref="C90:I90"/>
    <mergeCell ref="C91:I91"/>
    <mergeCell ref="C113:I113"/>
    <mergeCell ref="B114:I114"/>
    <mergeCell ref="C84:I84"/>
    <mergeCell ref="C85:I85"/>
    <mergeCell ref="C86:I86"/>
    <mergeCell ref="C87:I87"/>
    <mergeCell ref="C88:I88"/>
    <mergeCell ref="C98:I98"/>
    <mergeCell ref="C99:I99"/>
    <mergeCell ref="C100:I100"/>
    <mergeCell ref="C101:I101"/>
    <mergeCell ref="C102:I102"/>
    <mergeCell ref="C103:I103"/>
    <mergeCell ref="C92:I92"/>
    <mergeCell ref="C93:I93"/>
    <mergeCell ref="C94:I94"/>
    <mergeCell ref="C95:I95"/>
    <mergeCell ref="C96:I96"/>
    <mergeCell ref="C97:I97"/>
    <mergeCell ref="C110:I110"/>
    <mergeCell ref="C111:I111"/>
    <mergeCell ref="B157:I157"/>
    <mergeCell ref="C161:G161"/>
    <mergeCell ref="C126:I126"/>
    <mergeCell ref="C127:I127"/>
    <mergeCell ref="C149:I149"/>
    <mergeCell ref="B150:I150"/>
    <mergeCell ref="B151:AO154"/>
    <mergeCell ref="C132:I132"/>
    <mergeCell ref="C131:I131"/>
    <mergeCell ref="T161:U161"/>
    <mergeCell ref="V161:X161"/>
    <mergeCell ref="AA159:AH159"/>
    <mergeCell ref="M159:S159"/>
  </mergeCells>
  <phoneticPr fontId="22" type="noConversion"/>
  <conditionalFormatting sqref="J8:AN10 J12:AN41">
    <cfRule type="expression" dxfId="17" priority="30">
      <formula>J$7=0</formula>
    </cfRule>
  </conditionalFormatting>
  <conditionalFormatting sqref="J30:AN41">
    <cfRule type="expression" dxfId="16" priority="29">
      <formula>OR(J$5="Sat",J$5="Sun",J$5="")</formula>
    </cfRule>
  </conditionalFormatting>
  <conditionalFormatting sqref="J157:AN157">
    <cfRule type="expression" dxfId="15" priority="16">
      <formula>J157&gt;J7</formula>
    </cfRule>
  </conditionalFormatting>
  <conditionalFormatting sqref="AP11:AR11">
    <cfRule type="expression" dxfId="14" priority="15">
      <formula>AP11&lt;&gt;""</formula>
    </cfRule>
  </conditionalFormatting>
  <conditionalFormatting sqref="AS11:AW11">
    <cfRule type="expression" dxfId="13" priority="14">
      <formula>AP11&lt;&gt;""</formula>
    </cfRule>
  </conditionalFormatting>
  <conditionalFormatting sqref="J48:AN77">
    <cfRule type="expression" dxfId="12" priority="13">
      <formula>J$7=0</formula>
    </cfRule>
  </conditionalFormatting>
  <conditionalFormatting sqref="J66:AN77">
    <cfRule type="expression" dxfId="11" priority="12">
      <formula>OR(J$5="Sat",J$5="Sun",J$5="")</formula>
    </cfRule>
  </conditionalFormatting>
  <conditionalFormatting sqref="AP47:AR47">
    <cfRule type="expression" dxfId="10" priority="11">
      <formula>AP47&lt;&gt;""</formula>
    </cfRule>
  </conditionalFormatting>
  <conditionalFormatting sqref="AS47:AW47">
    <cfRule type="expression" dxfId="9" priority="10">
      <formula>AP47&lt;&gt;""</formula>
    </cfRule>
  </conditionalFormatting>
  <conditionalFormatting sqref="J84:AN113">
    <cfRule type="expression" dxfId="8" priority="9">
      <formula>J$7=0</formula>
    </cfRule>
  </conditionalFormatting>
  <conditionalFormatting sqref="J102:AN113">
    <cfRule type="expression" dxfId="7" priority="8">
      <formula>OR(J$5="Sat",J$5="Sun",J$5="")</formula>
    </cfRule>
  </conditionalFormatting>
  <conditionalFormatting sqref="AP83:AR83">
    <cfRule type="expression" dxfId="6" priority="7">
      <formula>AP83&lt;&gt;""</formula>
    </cfRule>
  </conditionalFormatting>
  <conditionalFormatting sqref="AS83:AW83">
    <cfRule type="expression" dxfId="5" priority="6">
      <formula>AP83&lt;&gt;""</formula>
    </cfRule>
  </conditionalFormatting>
  <conditionalFormatting sqref="J120:AN149">
    <cfRule type="expression" dxfId="4" priority="5">
      <formula>J$7=0</formula>
    </cfRule>
  </conditionalFormatting>
  <conditionalFormatting sqref="J138:AN149">
    <cfRule type="expression" dxfId="3" priority="4">
      <formula>OR(J$5="Sat",J$5="Sun",J$5="")</formula>
    </cfRule>
  </conditionalFormatting>
  <conditionalFormatting sqref="AP119:AR119">
    <cfRule type="expression" dxfId="2" priority="3">
      <formula>AP119&lt;&gt;""</formula>
    </cfRule>
  </conditionalFormatting>
  <conditionalFormatting sqref="AS119:AW119">
    <cfRule type="expression" dxfId="1" priority="2">
      <formula>AP119&lt;&gt;""</formula>
    </cfRule>
  </conditionalFormatting>
  <conditionalFormatting sqref="AQ2">
    <cfRule type="expression" dxfId="0" priority="1">
      <formula>$AQ$2="Cell(s) manually change"</formula>
    </cfRule>
  </conditionalFormatting>
  <dataValidations count="8">
    <dataValidation type="list" allowBlank="1" showInputMessage="1" showErrorMessage="1" sqref="AD1:AH1" xr:uid="{3A7AC630-6A42-4AB0-B7CA-12FDC4B8361C}">
      <formula1>MONTHS</formula1>
    </dataValidation>
    <dataValidation type="list" allowBlank="1" showInputMessage="1" showErrorMessage="1" sqref="AK1:AO1" xr:uid="{8649FCD5-9F6F-4C88-A266-D1661D1DB8E3}">
      <formula1>YEARS</formula1>
    </dataValidation>
    <dataValidation type="list" allowBlank="1" showInputMessage="1" showErrorMessage="1" sqref="J4:AA4" xr:uid="{B1E34699-D211-443C-80F7-D21790AB09D6}">
      <formula1>WORKING_HOURS</formula1>
    </dataValidation>
    <dataValidation type="list" allowBlank="1" showInputMessage="1" showErrorMessage="1" sqref="U11:Z11 U47:Z47 U83:Z83 U119:Z119" xr:uid="{2228BB93-EA33-4796-9567-2B89E82AED5E}">
      <formula1>FUNDER_TYPE</formula1>
    </dataValidation>
    <dataValidation type="list" allowBlank="1" showInputMessage="1" showErrorMessage="1" sqref="AG3:AO3" xr:uid="{52F41917-419F-488B-95AD-F06F966F3E3B}">
      <formula1>FTE</formula1>
    </dataValidation>
    <dataValidation type="list" allowBlank="1" showInputMessage="1" showErrorMessage="1" sqref="AG4:AO4" xr:uid="{5EED9D7D-1645-4695-8D72-82A708BA2204}">
      <formula1>WORK_PATTERN</formula1>
    </dataValidation>
    <dataValidation type="list" allowBlank="1" showInputMessage="1" showErrorMessage="1" sqref="AS11 AS47 AS83 AS119" xr:uid="{6C0CF7A8-D46D-4FE3-BC6E-7DA0D0ACD236}">
      <formula1>PERSONNEL</formula1>
    </dataValidation>
    <dataValidation type="decimal" allowBlank="1" showInputMessage="1" showErrorMessage="1" sqref="J9:AN10 J12:AN41 J48:AN77 J84:AN113 J120:AN149" xr:uid="{0E2817FD-2D10-4803-87CF-91281A014F86}">
      <formula1>0</formula1>
      <formula2>1000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1A29E-8305-4F0C-BF09-C8EA28F36CB6}">
  <dimension ref="A1:J167"/>
  <sheetViews>
    <sheetView workbookViewId="0"/>
  </sheetViews>
  <sheetFormatPr defaultRowHeight="15" x14ac:dyDescent="0.25"/>
  <cols>
    <col min="3" max="3" width="15.140625" bestFit="1" customWidth="1"/>
    <col min="4" max="4" width="13.140625" bestFit="1" customWidth="1"/>
    <col min="5" max="5" width="26.28515625" bestFit="1" customWidth="1"/>
    <col min="6" max="6" width="20.42578125" bestFit="1" customWidth="1"/>
    <col min="7" max="7" width="22.7109375" bestFit="1" customWidth="1"/>
    <col min="8" max="8" width="21.140625" bestFit="1" customWidth="1"/>
  </cols>
  <sheetData>
    <row r="1" spans="1:10" x14ac:dyDescent="0.25">
      <c r="C1" t="s">
        <v>16</v>
      </c>
      <c r="D1" t="s">
        <v>17</v>
      </c>
      <c r="E1" t="s">
        <v>31</v>
      </c>
      <c r="F1" s="45" t="s">
        <v>37</v>
      </c>
      <c r="G1" s="45" t="s">
        <v>58</v>
      </c>
      <c r="H1" s="45" t="s">
        <v>61</v>
      </c>
      <c r="J1" s="45" t="s">
        <v>92</v>
      </c>
    </row>
    <row r="2" spans="1:10" x14ac:dyDescent="0.25">
      <c r="C2" t="s">
        <v>29</v>
      </c>
      <c r="D2" t="s">
        <v>30</v>
      </c>
      <c r="E2" t="s">
        <v>32</v>
      </c>
      <c r="F2" s="46" t="s">
        <v>38</v>
      </c>
      <c r="G2" s="46" t="s">
        <v>59</v>
      </c>
      <c r="H2" s="64" t="s">
        <v>62</v>
      </c>
      <c r="J2" s="46" t="s">
        <v>91</v>
      </c>
    </row>
    <row r="3" spans="1:10" x14ac:dyDescent="0.25">
      <c r="A3">
        <v>1</v>
      </c>
      <c r="B3">
        <v>31</v>
      </c>
      <c r="C3" s="1" t="s">
        <v>18</v>
      </c>
      <c r="D3" s="1">
        <v>2020</v>
      </c>
      <c r="E3" s="1">
        <v>40</v>
      </c>
      <c r="F3" s="65" t="s">
        <v>45</v>
      </c>
      <c r="G3" s="65">
        <v>1</v>
      </c>
      <c r="H3" s="1" t="s">
        <v>63</v>
      </c>
      <c r="J3" s="45" t="s">
        <v>43</v>
      </c>
    </row>
    <row r="4" spans="1:10" x14ac:dyDescent="0.25">
      <c r="A4">
        <v>2</v>
      </c>
      <c r="B4">
        <v>28</v>
      </c>
      <c r="C4" s="1" t="s">
        <v>19</v>
      </c>
      <c r="D4" s="1">
        <f>D3+1</f>
        <v>2021</v>
      </c>
      <c r="E4" s="1">
        <f>E3-0.25</f>
        <v>39.75</v>
      </c>
      <c r="F4" s="65" t="s">
        <v>46</v>
      </c>
      <c r="G4" s="1">
        <f>G3-0.1</f>
        <v>0.9</v>
      </c>
      <c r="H4" s="1" t="s">
        <v>64</v>
      </c>
      <c r="I4">
        <v>4</v>
      </c>
      <c r="J4" s="45" t="s">
        <v>90</v>
      </c>
    </row>
    <row r="5" spans="1:10" x14ac:dyDescent="0.25">
      <c r="A5">
        <v>3</v>
      </c>
      <c r="B5">
        <v>31</v>
      </c>
      <c r="C5" s="1" t="s">
        <v>20</v>
      </c>
      <c r="D5" s="1">
        <f t="shared" ref="D5:D15" si="0">D4+1</f>
        <v>2022</v>
      </c>
      <c r="E5" s="1">
        <f t="shared" ref="E5:E68" si="1">E4-0.25</f>
        <v>39.5</v>
      </c>
      <c r="F5" s="65" t="s">
        <v>51</v>
      </c>
      <c r="G5" s="1">
        <v>0.88</v>
      </c>
      <c r="H5" s="1" t="s">
        <v>65</v>
      </c>
      <c r="I5">
        <v>4</v>
      </c>
      <c r="J5" t="s">
        <v>89</v>
      </c>
    </row>
    <row r="6" spans="1:10" x14ac:dyDescent="0.25">
      <c r="A6">
        <v>4</v>
      </c>
      <c r="B6">
        <v>30</v>
      </c>
      <c r="C6" s="1" t="s">
        <v>14</v>
      </c>
      <c r="D6" s="1">
        <f t="shared" si="0"/>
        <v>2023</v>
      </c>
      <c r="E6" s="1">
        <f t="shared" si="1"/>
        <v>39.25</v>
      </c>
      <c r="F6" s="65" t="s">
        <v>47</v>
      </c>
      <c r="G6" s="1">
        <f>G4-0.1</f>
        <v>0.8</v>
      </c>
      <c r="H6" s="1" t="s">
        <v>66</v>
      </c>
      <c r="I6">
        <v>4</v>
      </c>
    </row>
    <row r="7" spans="1:10" x14ac:dyDescent="0.25">
      <c r="A7">
        <v>5</v>
      </c>
      <c r="B7">
        <v>31</v>
      </c>
      <c r="C7" s="1" t="s">
        <v>21</v>
      </c>
      <c r="D7" s="1">
        <f t="shared" si="0"/>
        <v>2024</v>
      </c>
      <c r="E7" s="1">
        <f t="shared" si="1"/>
        <v>39</v>
      </c>
      <c r="F7" s="65" t="s">
        <v>49</v>
      </c>
      <c r="G7" s="1">
        <f t="shared" ref="G7:G14" si="2">G6-0.1</f>
        <v>0.70000000000000007</v>
      </c>
      <c r="H7" s="1" t="s">
        <v>67</v>
      </c>
      <c r="I7">
        <v>4</v>
      </c>
    </row>
    <row r="8" spans="1:10" x14ac:dyDescent="0.25">
      <c r="A8">
        <v>6</v>
      </c>
      <c r="B8">
        <v>30</v>
      </c>
      <c r="C8" s="1" t="s">
        <v>22</v>
      </c>
      <c r="D8" s="1">
        <f t="shared" si="0"/>
        <v>2025</v>
      </c>
      <c r="E8" s="1">
        <f t="shared" si="1"/>
        <v>38.75</v>
      </c>
      <c r="F8" s="65" t="s">
        <v>50</v>
      </c>
      <c r="G8" s="1">
        <v>0.66</v>
      </c>
      <c r="H8" s="1" t="s">
        <v>68</v>
      </c>
      <c r="I8">
        <v>4</v>
      </c>
    </row>
    <row r="9" spans="1:10" x14ac:dyDescent="0.25">
      <c r="A9">
        <v>7</v>
      </c>
      <c r="B9">
        <v>31</v>
      </c>
      <c r="C9" s="1" t="s">
        <v>23</v>
      </c>
      <c r="D9" s="1">
        <f t="shared" si="0"/>
        <v>2026</v>
      </c>
      <c r="E9" s="1">
        <f t="shared" si="1"/>
        <v>38.5</v>
      </c>
      <c r="F9" s="65" t="s">
        <v>48</v>
      </c>
      <c r="G9" s="1">
        <f>G7-0.1</f>
        <v>0.60000000000000009</v>
      </c>
      <c r="H9" s="1" t="s">
        <v>69</v>
      </c>
      <c r="I9">
        <v>3</v>
      </c>
    </row>
    <row r="10" spans="1:10" x14ac:dyDescent="0.25">
      <c r="A10">
        <v>8</v>
      </c>
      <c r="B10">
        <v>31</v>
      </c>
      <c r="C10" s="1" t="s">
        <v>24</v>
      </c>
      <c r="D10" s="1">
        <f t="shared" si="0"/>
        <v>2027</v>
      </c>
      <c r="E10" s="1">
        <f t="shared" si="1"/>
        <v>38.25</v>
      </c>
      <c r="F10" s="65" t="s">
        <v>53</v>
      </c>
      <c r="G10" s="1">
        <f t="shared" si="2"/>
        <v>0.50000000000000011</v>
      </c>
      <c r="H10" s="1" t="s">
        <v>70</v>
      </c>
      <c r="I10">
        <v>3</v>
      </c>
    </row>
    <row r="11" spans="1:10" x14ac:dyDescent="0.25">
      <c r="A11">
        <v>9</v>
      </c>
      <c r="B11">
        <v>30</v>
      </c>
      <c r="C11" s="1" t="s">
        <v>25</v>
      </c>
      <c r="D11" s="1">
        <f t="shared" si="0"/>
        <v>2028</v>
      </c>
      <c r="E11" s="1">
        <f t="shared" si="1"/>
        <v>38</v>
      </c>
      <c r="F11" s="65" t="s">
        <v>52</v>
      </c>
      <c r="G11" s="1">
        <f t="shared" si="2"/>
        <v>0.40000000000000013</v>
      </c>
      <c r="H11" s="1" t="s">
        <v>71</v>
      </c>
      <c r="I11">
        <v>3</v>
      </c>
    </row>
    <row r="12" spans="1:10" x14ac:dyDescent="0.25">
      <c r="A12">
        <v>10</v>
      </c>
      <c r="B12">
        <v>31</v>
      </c>
      <c r="C12" s="1" t="s">
        <v>26</v>
      </c>
      <c r="D12" s="1">
        <f t="shared" si="0"/>
        <v>2029</v>
      </c>
      <c r="E12" s="1">
        <f t="shared" si="1"/>
        <v>37.75</v>
      </c>
      <c r="F12" s="65" t="s">
        <v>54</v>
      </c>
      <c r="G12" s="1">
        <f t="shared" si="2"/>
        <v>0.30000000000000016</v>
      </c>
      <c r="H12" s="1" t="s">
        <v>72</v>
      </c>
      <c r="I12">
        <v>3</v>
      </c>
    </row>
    <row r="13" spans="1:10" x14ac:dyDescent="0.25">
      <c r="A13">
        <v>11</v>
      </c>
      <c r="B13">
        <v>30</v>
      </c>
      <c r="C13" s="1" t="s">
        <v>27</v>
      </c>
      <c r="D13" s="1">
        <f t="shared" si="0"/>
        <v>2030</v>
      </c>
      <c r="E13" s="1">
        <f t="shared" si="1"/>
        <v>37.5</v>
      </c>
      <c r="F13" s="65" t="s">
        <v>101</v>
      </c>
      <c r="G13" s="1">
        <f t="shared" si="2"/>
        <v>0.20000000000000015</v>
      </c>
      <c r="H13" s="1" t="s">
        <v>73</v>
      </c>
      <c r="I13">
        <v>3</v>
      </c>
    </row>
    <row r="14" spans="1:10" x14ac:dyDescent="0.25">
      <c r="A14">
        <v>12</v>
      </c>
      <c r="B14">
        <v>31</v>
      </c>
      <c r="C14" s="1" t="s">
        <v>28</v>
      </c>
      <c r="D14" s="1">
        <f t="shared" si="0"/>
        <v>2031</v>
      </c>
      <c r="E14" s="1">
        <f t="shared" si="1"/>
        <v>37.25</v>
      </c>
      <c r="F14" s="65" t="s">
        <v>96</v>
      </c>
      <c r="G14" s="1">
        <f t="shared" si="2"/>
        <v>0.10000000000000014</v>
      </c>
      <c r="H14" s="1" t="s">
        <v>74</v>
      </c>
      <c r="I14">
        <v>3</v>
      </c>
    </row>
    <row r="15" spans="1:10" x14ac:dyDescent="0.25">
      <c r="C15" s="1"/>
      <c r="D15" s="1">
        <f t="shared" si="0"/>
        <v>2032</v>
      </c>
      <c r="E15" s="1">
        <f t="shared" si="1"/>
        <v>37</v>
      </c>
      <c r="F15" s="65" t="s">
        <v>55</v>
      </c>
      <c r="G15" s="1"/>
      <c r="H15" s="1" t="s">
        <v>75</v>
      </c>
      <c r="I15">
        <v>3</v>
      </c>
    </row>
    <row r="16" spans="1:10" x14ac:dyDescent="0.25">
      <c r="C16" s="1"/>
      <c r="D16" s="1"/>
      <c r="E16" s="1">
        <f t="shared" si="1"/>
        <v>36.75</v>
      </c>
      <c r="F16" s="65" t="s">
        <v>97</v>
      </c>
      <c r="G16" s="1"/>
      <c r="H16" s="1" t="s">
        <v>76</v>
      </c>
      <c r="I16">
        <v>3</v>
      </c>
    </row>
    <row r="17" spans="3:9" x14ac:dyDescent="0.25">
      <c r="C17" s="1"/>
      <c r="D17" s="1"/>
      <c r="E17" s="1">
        <f t="shared" si="1"/>
        <v>36.5</v>
      </c>
      <c r="F17" s="1"/>
      <c r="G17" s="1"/>
      <c r="H17" s="1" t="s">
        <v>77</v>
      </c>
      <c r="I17">
        <v>3</v>
      </c>
    </row>
    <row r="18" spans="3:9" x14ac:dyDescent="0.25">
      <c r="C18" s="1"/>
      <c r="D18" s="1"/>
      <c r="E18" s="1">
        <f t="shared" si="1"/>
        <v>36.25</v>
      </c>
      <c r="F18" s="1"/>
      <c r="G18" s="1"/>
      <c r="H18" s="1" t="s">
        <v>78</v>
      </c>
      <c r="I18">
        <v>3</v>
      </c>
    </row>
    <row r="19" spans="3:9" x14ac:dyDescent="0.25">
      <c r="C19" s="1"/>
      <c r="D19" s="1"/>
      <c r="E19" s="1">
        <f t="shared" si="1"/>
        <v>36</v>
      </c>
      <c r="F19" s="1"/>
      <c r="G19" s="1"/>
      <c r="H19" s="1" t="s">
        <v>79</v>
      </c>
      <c r="I19">
        <v>2</v>
      </c>
    </row>
    <row r="20" spans="3:9" x14ac:dyDescent="0.25">
      <c r="C20" s="1"/>
      <c r="D20" s="1"/>
      <c r="E20" s="1">
        <f t="shared" si="1"/>
        <v>35.75</v>
      </c>
      <c r="F20" s="1"/>
      <c r="G20" s="1"/>
      <c r="H20" s="1" t="s">
        <v>80</v>
      </c>
      <c r="I20">
        <v>2</v>
      </c>
    </row>
    <row r="21" spans="3:9" x14ac:dyDescent="0.25">
      <c r="C21" s="1"/>
      <c r="D21" s="1"/>
      <c r="E21" s="1">
        <f t="shared" si="1"/>
        <v>35.5</v>
      </c>
      <c r="F21" s="1"/>
      <c r="G21" s="1"/>
      <c r="H21" s="1" t="s">
        <v>81</v>
      </c>
      <c r="I21">
        <v>2</v>
      </c>
    </row>
    <row r="22" spans="3:9" x14ac:dyDescent="0.25">
      <c r="C22" s="1"/>
      <c r="D22" s="1"/>
      <c r="E22" s="1">
        <f t="shared" si="1"/>
        <v>35.25</v>
      </c>
      <c r="F22" s="1"/>
      <c r="G22" s="1"/>
      <c r="H22" s="1" t="s">
        <v>82</v>
      </c>
      <c r="I22">
        <v>2</v>
      </c>
    </row>
    <row r="23" spans="3:9" x14ac:dyDescent="0.25">
      <c r="C23" s="1"/>
      <c r="D23" s="1"/>
      <c r="E23" s="1">
        <f t="shared" si="1"/>
        <v>35</v>
      </c>
      <c r="F23" s="1"/>
      <c r="G23" s="1"/>
      <c r="H23" s="1" t="s">
        <v>83</v>
      </c>
      <c r="I23">
        <v>2</v>
      </c>
    </row>
    <row r="24" spans="3:9" x14ac:dyDescent="0.25">
      <c r="C24" s="1"/>
      <c r="D24" s="1"/>
      <c r="E24" s="1">
        <f t="shared" si="1"/>
        <v>34.75</v>
      </c>
      <c r="F24" s="1"/>
      <c r="G24" s="1"/>
      <c r="H24" s="1" t="s">
        <v>84</v>
      </c>
      <c r="I24">
        <v>2</v>
      </c>
    </row>
    <row r="25" spans="3:9" x14ac:dyDescent="0.25">
      <c r="C25" s="1"/>
      <c r="D25" s="1"/>
      <c r="E25" s="1">
        <f t="shared" si="1"/>
        <v>34.5</v>
      </c>
      <c r="F25" s="1"/>
      <c r="G25" s="1"/>
      <c r="H25" s="1" t="s">
        <v>85</v>
      </c>
      <c r="I25">
        <v>2</v>
      </c>
    </row>
    <row r="26" spans="3:9" x14ac:dyDescent="0.25">
      <c r="C26" s="1"/>
      <c r="D26" s="1"/>
      <c r="E26" s="1">
        <f t="shared" si="1"/>
        <v>34.25</v>
      </c>
      <c r="F26" s="1"/>
      <c r="G26" s="1"/>
      <c r="H26" s="1" t="s">
        <v>86</v>
      </c>
      <c r="I26">
        <v>2</v>
      </c>
    </row>
    <row r="27" spans="3:9" x14ac:dyDescent="0.25">
      <c r="C27" s="1"/>
      <c r="D27" s="1"/>
      <c r="E27" s="1">
        <f t="shared" si="1"/>
        <v>34</v>
      </c>
      <c r="F27" s="1"/>
      <c r="G27" s="1"/>
      <c r="H27" s="1" t="s">
        <v>87</v>
      </c>
      <c r="I27">
        <v>2</v>
      </c>
    </row>
    <row r="28" spans="3:9" x14ac:dyDescent="0.25">
      <c r="C28" s="1"/>
      <c r="D28" s="1"/>
      <c r="E28" s="1">
        <f t="shared" si="1"/>
        <v>33.75</v>
      </c>
      <c r="F28" s="1"/>
      <c r="G28" s="1"/>
      <c r="H28" s="1" t="s">
        <v>88</v>
      </c>
      <c r="I28">
        <v>2</v>
      </c>
    </row>
    <row r="29" spans="3:9" x14ac:dyDescent="0.25">
      <c r="C29" s="1"/>
      <c r="D29" s="1"/>
      <c r="E29" s="1">
        <f t="shared" si="1"/>
        <v>33.5</v>
      </c>
      <c r="F29" s="1"/>
      <c r="G29" s="1"/>
      <c r="H29" s="1" t="s">
        <v>11</v>
      </c>
      <c r="I29">
        <v>1</v>
      </c>
    </row>
    <row r="30" spans="3:9" x14ac:dyDescent="0.25">
      <c r="C30" s="1"/>
      <c r="D30" s="1"/>
      <c r="E30" s="1">
        <f t="shared" si="1"/>
        <v>33.25</v>
      </c>
      <c r="F30" s="1"/>
      <c r="G30" s="1"/>
      <c r="H30" s="1" t="s">
        <v>10</v>
      </c>
      <c r="I30">
        <v>1</v>
      </c>
    </row>
    <row r="31" spans="3:9" x14ac:dyDescent="0.25">
      <c r="C31" s="1"/>
      <c r="D31" s="1"/>
      <c r="E31" s="1">
        <f t="shared" si="1"/>
        <v>33</v>
      </c>
      <c r="F31" s="1"/>
      <c r="G31" s="1"/>
      <c r="H31" s="1" t="s">
        <v>9</v>
      </c>
      <c r="I31">
        <v>1</v>
      </c>
    </row>
    <row r="32" spans="3:9" x14ac:dyDescent="0.25">
      <c r="C32" s="1"/>
      <c r="D32" s="1"/>
      <c r="E32" s="1">
        <f t="shared" si="1"/>
        <v>32.75</v>
      </c>
      <c r="F32" s="1"/>
      <c r="G32" s="1"/>
      <c r="H32" s="1" t="s">
        <v>8</v>
      </c>
      <c r="I32">
        <v>1</v>
      </c>
    </row>
    <row r="33" spans="3:9" x14ac:dyDescent="0.25">
      <c r="C33" s="1"/>
      <c r="D33" s="1"/>
      <c r="E33" s="1">
        <f t="shared" si="1"/>
        <v>32.5</v>
      </c>
      <c r="F33" s="1"/>
      <c r="G33" s="1"/>
      <c r="H33" s="1" t="s">
        <v>7</v>
      </c>
      <c r="I33">
        <v>1</v>
      </c>
    </row>
    <row r="34" spans="3:9" x14ac:dyDescent="0.25">
      <c r="C34" s="1"/>
      <c r="D34" s="1"/>
      <c r="E34" s="1">
        <f t="shared" si="1"/>
        <v>32.25</v>
      </c>
      <c r="F34" s="1"/>
      <c r="G34" s="1"/>
      <c r="H34" s="1"/>
    </row>
    <row r="35" spans="3:9" x14ac:dyDescent="0.25">
      <c r="C35" s="1"/>
      <c r="D35" s="1"/>
      <c r="E35" s="1">
        <f t="shared" si="1"/>
        <v>32</v>
      </c>
      <c r="F35" s="1"/>
      <c r="G35" s="1"/>
      <c r="H35" s="1"/>
    </row>
    <row r="36" spans="3:9" x14ac:dyDescent="0.25">
      <c r="C36" s="1"/>
      <c r="D36" s="1"/>
      <c r="E36" s="1">
        <f t="shared" si="1"/>
        <v>31.75</v>
      </c>
      <c r="F36" s="1"/>
      <c r="G36" s="1"/>
      <c r="H36" s="1"/>
    </row>
    <row r="37" spans="3:9" x14ac:dyDescent="0.25">
      <c r="C37" s="1"/>
      <c r="D37" s="1"/>
      <c r="E37" s="1">
        <f t="shared" si="1"/>
        <v>31.5</v>
      </c>
      <c r="F37" s="1"/>
      <c r="G37" s="1"/>
      <c r="H37" s="1"/>
    </row>
    <row r="38" spans="3:9" x14ac:dyDescent="0.25">
      <c r="C38" s="1"/>
      <c r="D38" s="1"/>
      <c r="E38" s="1">
        <f t="shared" si="1"/>
        <v>31.25</v>
      </c>
      <c r="F38" s="1"/>
      <c r="G38" s="1"/>
      <c r="H38" s="1"/>
    </row>
    <row r="39" spans="3:9" x14ac:dyDescent="0.25">
      <c r="C39" s="1"/>
      <c r="D39" s="1"/>
      <c r="E39" s="1">
        <f t="shared" si="1"/>
        <v>31</v>
      </c>
      <c r="F39" s="1"/>
      <c r="G39" s="1"/>
      <c r="H39" s="1"/>
    </row>
    <row r="40" spans="3:9" x14ac:dyDescent="0.25">
      <c r="C40" s="1"/>
      <c r="D40" s="1"/>
      <c r="E40" s="1">
        <f t="shared" si="1"/>
        <v>30.75</v>
      </c>
      <c r="F40" s="1"/>
      <c r="G40" s="1"/>
      <c r="H40" s="1"/>
    </row>
    <row r="41" spans="3:9" x14ac:dyDescent="0.25">
      <c r="C41" s="1"/>
      <c r="D41" s="1"/>
      <c r="E41" s="1">
        <f t="shared" si="1"/>
        <v>30.5</v>
      </c>
      <c r="F41" s="1"/>
      <c r="G41" s="1"/>
      <c r="H41" s="1"/>
    </row>
    <row r="42" spans="3:9" x14ac:dyDescent="0.25">
      <c r="C42" s="1"/>
      <c r="D42" s="1"/>
      <c r="E42" s="1">
        <f t="shared" si="1"/>
        <v>30.25</v>
      </c>
      <c r="F42" s="1"/>
      <c r="G42" s="1"/>
      <c r="H42" s="1"/>
    </row>
    <row r="43" spans="3:9" x14ac:dyDescent="0.25">
      <c r="C43" s="1"/>
      <c r="D43" s="1"/>
      <c r="E43" s="1">
        <f t="shared" si="1"/>
        <v>30</v>
      </c>
      <c r="F43" s="1"/>
      <c r="G43" s="1"/>
      <c r="H43" s="1"/>
    </row>
    <row r="44" spans="3:9" x14ac:dyDescent="0.25">
      <c r="C44" s="1"/>
      <c r="D44" s="1"/>
      <c r="E44" s="1">
        <f t="shared" si="1"/>
        <v>29.75</v>
      </c>
      <c r="F44" s="1"/>
      <c r="G44" s="1"/>
      <c r="H44" s="1"/>
    </row>
    <row r="45" spans="3:9" x14ac:dyDescent="0.25">
      <c r="C45" s="1"/>
      <c r="D45" s="1"/>
      <c r="E45" s="1">
        <f t="shared" si="1"/>
        <v>29.5</v>
      </c>
      <c r="F45" s="1"/>
      <c r="G45" s="1"/>
      <c r="H45" s="1"/>
    </row>
    <row r="46" spans="3:9" x14ac:dyDescent="0.25">
      <c r="C46" s="1"/>
      <c r="D46" s="1"/>
      <c r="E46" s="1">
        <f t="shared" si="1"/>
        <v>29.25</v>
      </c>
      <c r="F46" s="1"/>
      <c r="G46" s="1"/>
      <c r="H46" s="1"/>
    </row>
    <row r="47" spans="3:9" x14ac:dyDescent="0.25">
      <c r="C47" s="1"/>
      <c r="D47" s="1"/>
      <c r="E47" s="1">
        <f t="shared" si="1"/>
        <v>29</v>
      </c>
      <c r="F47" s="1"/>
      <c r="G47" s="1"/>
      <c r="H47" s="1"/>
    </row>
    <row r="48" spans="3:9" x14ac:dyDescent="0.25">
      <c r="C48" s="1"/>
      <c r="D48" s="1"/>
      <c r="E48" s="1">
        <f t="shared" si="1"/>
        <v>28.75</v>
      </c>
      <c r="F48" s="1"/>
      <c r="G48" s="1"/>
      <c r="H48" s="1"/>
    </row>
    <row r="49" spans="3:8" x14ac:dyDescent="0.25">
      <c r="C49" s="1"/>
      <c r="D49" s="1"/>
      <c r="E49" s="1">
        <f t="shared" si="1"/>
        <v>28.5</v>
      </c>
      <c r="F49" s="1"/>
      <c r="G49" s="1"/>
      <c r="H49" s="1"/>
    </row>
    <row r="50" spans="3:8" x14ac:dyDescent="0.25">
      <c r="C50" s="1"/>
      <c r="D50" s="1"/>
      <c r="E50" s="1">
        <f t="shared" si="1"/>
        <v>28.25</v>
      </c>
      <c r="F50" s="1"/>
      <c r="G50" s="1"/>
      <c r="H50" s="1"/>
    </row>
    <row r="51" spans="3:8" x14ac:dyDescent="0.25">
      <c r="C51" s="1"/>
      <c r="D51" s="1"/>
      <c r="E51" s="1">
        <f t="shared" si="1"/>
        <v>28</v>
      </c>
      <c r="F51" s="1"/>
      <c r="G51" s="1"/>
      <c r="H51" s="1"/>
    </row>
    <row r="52" spans="3:8" x14ac:dyDescent="0.25">
      <c r="C52" s="1"/>
      <c r="D52" s="1"/>
      <c r="E52" s="1">
        <f t="shared" si="1"/>
        <v>27.75</v>
      </c>
      <c r="F52" s="1"/>
      <c r="G52" s="1"/>
      <c r="H52" s="1"/>
    </row>
    <row r="53" spans="3:8" x14ac:dyDescent="0.25">
      <c r="C53" s="1"/>
      <c r="D53" s="1"/>
      <c r="E53" s="1">
        <f t="shared" si="1"/>
        <v>27.5</v>
      </c>
      <c r="F53" s="1"/>
      <c r="G53" s="1"/>
      <c r="H53" s="1"/>
    </row>
    <row r="54" spans="3:8" x14ac:dyDescent="0.25">
      <c r="C54" s="1"/>
      <c r="D54" s="1"/>
      <c r="E54" s="1">
        <f t="shared" si="1"/>
        <v>27.25</v>
      </c>
      <c r="F54" s="1"/>
      <c r="G54" s="1"/>
      <c r="H54" s="1"/>
    </row>
    <row r="55" spans="3:8" x14ac:dyDescent="0.25">
      <c r="C55" s="1"/>
      <c r="D55" s="1"/>
      <c r="E55" s="1">
        <f t="shared" si="1"/>
        <v>27</v>
      </c>
      <c r="F55" s="1"/>
      <c r="G55" s="1"/>
      <c r="H55" s="1"/>
    </row>
    <row r="56" spans="3:8" x14ac:dyDescent="0.25">
      <c r="C56" s="1"/>
      <c r="D56" s="1"/>
      <c r="E56" s="1">
        <f t="shared" si="1"/>
        <v>26.75</v>
      </c>
      <c r="F56" s="1"/>
      <c r="G56" s="1"/>
      <c r="H56" s="1"/>
    </row>
    <row r="57" spans="3:8" x14ac:dyDescent="0.25">
      <c r="C57" s="1"/>
      <c r="D57" s="1"/>
      <c r="E57" s="1">
        <f t="shared" si="1"/>
        <v>26.5</v>
      </c>
      <c r="F57" s="1"/>
      <c r="G57" s="1"/>
      <c r="H57" s="1"/>
    </row>
    <row r="58" spans="3:8" x14ac:dyDescent="0.25">
      <c r="C58" s="1"/>
      <c r="D58" s="1"/>
      <c r="E58" s="1">
        <f t="shared" si="1"/>
        <v>26.25</v>
      </c>
      <c r="F58" s="1"/>
      <c r="G58" s="1"/>
      <c r="H58" s="1"/>
    </row>
    <row r="59" spans="3:8" x14ac:dyDescent="0.25">
      <c r="C59" s="1"/>
      <c r="D59" s="1"/>
      <c r="E59" s="1">
        <f t="shared" si="1"/>
        <v>26</v>
      </c>
      <c r="F59" s="1"/>
      <c r="G59" s="1"/>
      <c r="H59" s="1"/>
    </row>
    <row r="60" spans="3:8" x14ac:dyDescent="0.25">
      <c r="C60" s="1"/>
      <c r="D60" s="1"/>
      <c r="E60" s="1">
        <f t="shared" si="1"/>
        <v>25.75</v>
      </c>
      <c r="F60" s="1"/>
      <c r="G60" s="1"/>
      <c r="H60" s="1"/>
    </row>
    <row r="61" spans="3:8" x14ac:dyDescent="0.25">
      <c r="C61" s="1"/>
      <c r="D61" s="1"/>
      <c r="E61" s="1">
        <f t="shared" si="1"/>
        <v>25.5</v>
      </c>
      <c r="F61" s="1"/>
      <c r="G61" s="1"/>
      <c r="H61" s="1"/>
    </row>
    <row r="62" spans="3:8" x14ac:dyDescent="0.25">
      <c r="C62" s="1"/>
      <c r="D62" s="1"/>
      <c r="E62" s="1">
        <f t="shared" si="1"/>
        <v>25.25</v>
      </c>
      <c r="F62" s="1"/>
      <c r="G62" s="1"/>
      <c r="H62" s="1"/>
    </row>
    <row r="63" spans="3:8" x14ac:dyDescent="0.25">
      <c r="C63" s="1"/>
      <c r="D63" s="1"/>
      <c r="E63" s="1">
        <f t="shared" si="1"/>
        <v>25</v>
      </c>
      <c r="F63" s="1"/>
      <c r="G63" s="1"/>
      <c r="H63" s="1"/>
    </row>
    <row r="64" spans="3:8" x14ac:dyDescent="0.25">
      <c r="C64" s="1"/>
      <c r="D64" s="1"/>
      <c r="E64" s="1">
        <f t="shared" si="1"/>
        <v>24.75</v>
      </c>
      <c r="F64" s="1"/>
      <c r="G64" s="1"/>
      <c r="H64" s="1"/>
    </row>
    <row r="65" spans="3:8" x14ac:dyDescent="0.25">
      <c r="C65" s="1"/>
      <c r="D65" s="1"/>
      <c r="E65" s="1">
        <f t="shared" si="1"/>
        <v>24.5</v>
      </c>
      <c r="F65" s="1"/>
      <c r="G65" s="1"/>
      <c r="H65" s="1"/>
    </row>
    <row r="66" spans="3:8" x14ac:dyDescent="0.25">
      <c r="C66" s="1"/>
      <c r="D66" s="1"/>
      <c r="E66" s="1">
        <f t="shared" si="1"/>
        <v>24.25</v>
      </c>
      <c r="F66" s="1"/>
      <c r="G66" s="1"/>
      <c r="H66" s="1"/>
    </row>
    <row r="67" spans="3:8" x14ac:dyDescent="0.25">
      <c r="C67" s="1"/>
      <c r="D67" s="1"/>
      <c r="E67" s="1">
        <f t="shared" si="1"/>
        <v>24</v>
      </c>
      <c r="F67" s="1"/>
      <c r="G67" s="1"/>
      <c r="H67" s="1"/>
    </row>
    <row r="68" spans="3:8" x14ac:dyDescent="0.25">
      <c r="C68" s="1"/>
      <c r="D68" s="1"/>
      <c r="E68" s="1">
        <f t="shared" si="1"/>
        <v>23.75</v>
      </c>
      <c r="F68" s="1"/>
      <c r="G68" s="1"/>
      <c r="H68" s="1"/>
    </row>
    <row r="69" spans="3:8" x14ac:dyDescent="0.25">
      <c r="C69" s="1"/>
      <c r="D69" s="1"/>
      <c r="E69" s="1">
        <f t="shared" ref="E69:E132" si="3">E68-0.25</f>
        <v>23.5</v>
      </c>
      <c r="F69" s="1"/>
      <c r="G69" s="1"/>
      <c r="H69" s="1"/>
    </row>
    <row r="70" spans="3:8" x14ac:dyDescent="0.25">
      <c r="C70" s="1"/>
      <c r="D70" s="1"/>
      <c r="E70" s="1">
        <f t="shared" si="3"/>
        <v>23.25</v>
      </c>
      <c r="F70" s="1"/>
      <c r="G70" s="1"/>
      <c r="H70" s="1"/>
    </row>
    <row r="71" spans="3:8" x14ac:dyDescent="0.25">
      <c r="C71" s="1"/>
      <c r="D71" s="1"/>
      <c r="E71" s="1">
        <f t="shared" si="3"/>
        <v>23</v>
      </c>
      <c r="F71" s="1"/>
      <c r="G71" s="1"/>
      <c r="H71" s="1"/>
    </row>
    <row r="72" spans="3:8" x14ac:dyDescent="0.25">
      <c r="C72" s="1"/>
      <c r="D72" s="1"/>
      <c r="E72" s="1">
        <f t="shared" si="3"/>
        <v>22.75</v>
      </c>
      <c r="F72" s="1"/>
      <c r="G72" s="1"/>
      <c r="H72" s="1"/>
    </row>
    <row r="73" spans="3:8" x14ac:dyDescent="0.25">
      <c r="C73" s="1"/>
      <c r="D73" s="1"/>
      <c r="E73" s="1">
        <f t="shared" si="3"/>
        <v>22.5</v>
      </c>
      <c r="F73" s="1"/>
      <c r="G73" s="1"/>
      <c r="H73" s="1"/>
    </row>
    <row r="74" spans="3:8" x14ac:dyDescent="0.25">
      <c r="C74" s="1"/>
      <c r="D74" s="1"/>
      <c r="E74" s="1">
        <f t="shared" si="3"/>
        <v>22.25</v>
      </c>
      <c r="F74" s="1"/>
      <c r="G74" s="1"/>
      <c r="H74" s="1"/>
    </row>
    <row r="75" spans="3:8" x14ac:dyDescent="0.25">
      <c r="C75" s="1"/>
      <c r="D75" s="1"/>
      <c r="E75" s="1">
        <f t="shared" si="3"/>
        <v>22</v>
      </c>
      <c r="F75" s="1"/>
      <c r="G75" s="1"/>
      <c r="H75" s="1"/>
    </row>
    <row r="76" spans="3:8" x14ac:dyDescent="0.25">
      <c r="C76" s="1"/>
      <c r="D76" s="1"/>
      <c r="E76" s="1">
        <f t="shared" si="3"/>
        <v>21.75</v>
      </c>
      <c r="F76" s="1"/>
      <c r="G76" s="1"/>
      <c r="H76" s="1"/>
    </row>
    <row r="77" spans="3:8" x14ac:dyDescent="0.25">
      <c r="C77" s="1"/>
      <c r="D77" s="1"/>
      <c r="E77" s="1">
        <f t="shared" si="3"/>
        <v>21.5</v>
      </c>
      <c r="F77" s="1"/>
      <c r="G77" s="1"/>
      <c r="H77" s="1"/>
    </row>
    <row r="78" spans="3:8" x14ac:dyDescent="0.25">
      <c r="C78" s="1"/>
      <c r="D78" s="1"/>
      <c r="E78" s="1">
        <f t="shared" si="3"/>
        <v>21.25</v>
      </c>
      <c r="F78" s="1"/>
      <c r="G78" s="1"/>
      <c r="H78" s="1"/>
    </row>
    <row r="79" spans="3:8" x14ac:dyDescent="0.25">
      <c r="C79" s="1"/>
      <c r="D79" s="1"/>
      <c r="E79" s="1">
        <f t="shared" si="3"/>
        <v>21</v>
      </c>
      <c r="F79" s="1"/>
      <c r="G79" s="1"/>
      <c r="H79" s="1"/>
    </row>
    <row r="80" spans="3:8" x14ac:dyDescent="0.25">
      <c r="C80" s="1"/>
      <c r="D80" s="1"/>
      <c r="E80" s="1">
        <f t="shared" si="3"/>
        <v>20.75</v>
      </c>
      <c r="F80" s="1"/>
      <c r="G80" s="1"/>
      <c r="H80" s="1"/>
    </row>
    <row r="81" spans="3:8" x14ac:dyDescent="0.25">
      <c r="C81" s="1"/>
      <c r="D81" s="1"/>
      <c r="E81" s="1">
        <f t="shared" si="3"/>
        <v>20.5</v>
      </c>
      <c r="F81" s="1"/>
      <c r="G81" s="1"/>
      <c r="H81" s="1"/>
    </row>
    <row r="82" spans="3:8" x14ac:dyDescent="0.25">
      <c r="C82" s="1"/>
      <c r="D82" s="1"/>
      <c r="E82" s="1">
        <f t="shared" si="3"/>
        <v>20.25</v>
      </c>
      <c r="F82" s="1"/>
      <c r="G82" s="1"/>
      <c r="H82" s="1"/>
    </row>
    <row r="83" spans="3:8" x14ac:dyDescent="0.25">
      <c r="C83" s="1"/>
      <c r="D83" s="1"/>
      <c r="E83" s="1">
        <f t="shared" si="3"/>
        <v>20</v>
      </c>
      <c r="F83" s="1"/>
      <c r="G83" s="1"/>
      <c r="H83" s="1"/>
    </row>
    <row r="84" spans="3:8" x14ac:dyDescent="0.25">
      <c r="C84" s="1"/>
      <c r="D84" s="1"/>
      <c r="E84" s="1">
        <f t="shared" si="3"/>
        <v>19.75</v>
      </c>
      <c r="F84" s="1"/>
      <c r="G84" s="1"/>
      <c r="H84" s="1"/>
    </row>
    <row r="85" spans="3:8" x14ac:dyDescent="0.25">
      <c r="C85" s="1"/>
      <c r="D85" s="1"/>
      <c r="E85" s="1">
        <f t="shared" si="3"/>
        <v>19.5</v>
      </c>
      <c r="F85" s="1"/>
      <c r="G85" s="1"/>
      <c r="H85" s="1"/>
    </row>
    <row r="86" spans="3:8" x14ac:dyDescent="0.25">
      <c r="C86" s="1"/>
      <c r="D86" s="1"/>
      <c r="E86" s="1">
        <f t="shared" si="3"/>
        <v>19.25</v>
      </c>
      <c r="F86" s="1"/>
      <c r="G86" s="1"/>
      <c r="H86" s="1"/>
    </row>
    <row r="87" spans="3:8" x14ac:dyDescent="0.25">
      <c r="C87" s="1"/>
      <c r="D87" s="1"/>
      <c r="E87" s="1">
        <f t="shared" si="3"/>
        <v>19</v>
      </c>
      <c r="F87" s="1"/>
      <c r="G87" s="1"/>
      <c r="H87" s="1"/>
    </row>
    <row r="88" spans="3:8" x14ac:dyDescent="0.25">
      <c r="C88" s="1"/>
      <c r="D88" s="1"/>
      <c r="E88" s="1">
        <f t="shared" si="3"/>
        <v>18.75</v>
      </c>
      <c r="F88" s="1"/>
      <c r="G88" s="1"/>
      <c r="H88" s="1"/>
    </row>
    <row r="89" spans="3:8" x14ac:dyDescent="0.25">
      <c r="C89" s="1"/>
      <c r="D89" s="1"/>
      <c r="E89" s="1">
        <f t="shared" si="3"/>
        <v>18.5</v>
      </c>
      <c r="F89" s="1"/>
      <c r="G89" s="1"/>
      <c r="H89" s="1"/>
    </row>
    <row r="90" spans="3:8" x14ac:dyDescent="0.25">
      <c r="C90" s="1"/>
      <c r="D90" s="1"/>
      <c r="E90" s="1">
        <f t="shared" si="3"/>
        <v>18.25</v>
      </c>
      <c r="F90" s="1"/>
      <c r="G90" s="1"/>
      <c r="H90" s="1"/>
    </row>
    <row r="91" spans="3:8" x14ac:dyDescent="0.25">
      <c r="C91" s="1"/>
      <c r="D91" s="1"/>
      <c r="E91" s="1">
        <f t="shared" si="3"/>
        <v>18</v>
      </c>
      <c r="F91" s="1"/>
      <c r="G91" s="1"/>
      <c r="H91" s="1"/>
    </row>
    <row r="92" spans="3:8" x14ac:dyDescent="0.25">
      <c r="C92" s="1"/>
      <c r="D92" s="1"/>
      <c r="E92" s="1">
        <f t="shared" si="3"/>
        <v>17.75</v>
      </c>
      <c r="F92" s="1"/>
      <c r="G92" s="1"/>
      <c r="H92" s="1"/>
    </row>
    <row r="93" spans="3:8" x14ac:dyDescent="0.25">
      <c r="C93" s="1"/>
      <c r="D93" s="1"/>
      <c r="E93" s="1">
        <f t="shared" si="3"/>
        <v>17.5</v>
      </c>
      <c r="F93" s="1"/>
      <c r="G93" s="1"/>
      <c r="H93" s="1"/>
    </row>
    <row r="94" spans="3:8" x14ac:dyDescent="0.25">
      <c r="C94" s="1"/>
      <c r="D94" s="1"/>
      <c r="E94" s="1">
        <f t="shared" si="3"/>
        <v>17.25</v>
      </c>
      <c r="F94" s="1"/>
      <c r="G94" s="1"/>
      <c r="H94" s="1"/>
    </row>
    <row r="95" spans="3:8" x14ac:dyDescent="0.25">
      <c r="C95" s="1"/>
      <c r="D95" s="1"/>
      <c r="E95" s="1">
        <f t="shared" si="3"/>
        <v>17</v>
      </c>
      <c r="F95" s="1"/>
      <c r="G95" s="1"/>
      <c r="H95" s="1"/>
    </row>
    <row r="96" spans="3:8" x14ac:dyDescent="0.25">
      <c r="C96" s="1"/>
      <c r="D96" s="1"/>
      <c r="E96" s="1">
        <f t="shared" si="3"/>
        <v>16.75</v>
      </c>
      <c r="F96" s="1"/>
      <c r="G96" s="1"/>
      <c r="H96" s="1"/>
    </row>
    <row r="97" spans="3:8" x14ac:dyDescent="0.25">
      <c r="C97" s="1"/>
      <c r="D97" s="1"/>
      <c r="E97" s="1">
        <f t="shared" si="3"/>
        <v>16.5</v>
      </c>
      <c r="F97" s="1"/>
      <c r="G97" s="1"/>
      <c r="H97" s="1"/>
    </row>
    <row r="98" spans="3:8" x14ac:dyDescent="0.25">
      <c r="C98" s="1"/>
      <c r="D98" s="1"/>
      <c r="E98" s="1">
        <f t="shared" si="3"/>
        <v>16.25</v>
      </c>
      <c r="F98" s="1"/>
      <c r="G98" s="1"/>
      <c r="H98" s="1"/>
    </row>
    <row r="99" spans="3:8" x14ac:dyDescent="0.25">
      <c r="C99" s="1"/>
      <c r="D99" s="1"/>
      <c r="E99" s="1">
        <f t="shared" si="3"/>
        <v>16</v>
      </c>
      <c r="F99" s="1"/>
      <c r="G99" s="1"/>
      <c r="H99" s="1"/>
    </row>
    <row r="100" spans="3:8" x14ac:dyDescent="0.25">
      <c r="C100" s="1"/>
      <c r="D100" s="1"/>
      <c r="E100" s="1">
        <f t="shared" si="3"/>
        <v>15.75</v>
      </c>
      <c r="F100" s="1"/>
      <c r="G100" s="1"/>
      <c r="H100" s="1"/>
    </row>
    <row r="101" spans="3:8" x14ac:dyDescent="0.25">
      <c r="C101" s="1"/>
      <c r="D101" s="1"/>
      <c r="E101" s="1">
        <f t="shared" si="3"/>
        <v>15.5</v>
      </c>
      <c r="F101" s="1"/>
      <c r="G101" s="1"/>
      <c r="H101" s="1"/>
    </row>
    <row r="102" spans="3:8" x14ac:dyDescent="0.25">
      <c r="C102" s="1"/>
      <c r="D102" s="1"/>
      <c r="E102" s="1">
        <f t="shared" si="3"/>
        <v>15.25</v>
      </c>
      <c r="F102" s="1"/>
      <c r="G102" s="1"/>
      <c r="H102" s="1"/>
    </row>
    <row r="103" spans="3:8" x14ac:dyDescent="0.25">
      <c r="C103" s="1"/>
      <c r="D103" s="1"/>
      <c r="E103" s="1">
        <f t="shared" si="3"/>
        <v>15</v>
      </c>
      <c r="F103" s="1"/>
      <c r="G103" s="1"/>
      <c r="H103" s="1"/>
    </row>
    <row r="104" spans="3:8" x14ac:dyDescent="0.25">
      <c r="C104" s="1"/>
      <c r="D104" s="1"/>
      <c r="E104" s="1">
        <f t="shared" si="3"/>
        <v>14.75</v>
      </c>
      <c r="F104" s="1"/>
      <c r="G104" s="1"/>
      <c r="H104" s="1"/>
    </row>
    <row r="105" spans="3:8" x14ac:dyDescent="0.25">
      <c r="C105" s="1"/>
      <c r="D105" s="1"/>
      <c r="E105" s="1">
        <f t="shared" si="3"/>
        <v>14.5</v>
      </c>
      <c r="F105" s="1"/>
      <c r="G105" s="1"/>
      <c r="H105" s="1"/>
    </row>
    <row r="106" spans="3:8" x14ac:dyDescent="0.25">
      <c r="C106" s="1"/>
      <c r="D106" s="1"/>
      <c r="E106" s="1">
        <f t="shared" si="3"/>
        <v>14.25</v>
      </c>
      <c r="F106" s="1"/>
      <c r="G106" s="1"/>
      <c r="H106" s="1"/>
    </row>
    <row r="107" spans="3:8" x14ac:dyDescent="0.25">
      <c r="C107" s="1"/>
      <c r="D107" s="1"/>
      <c r="E107" s="1">
        <f t="shared" si="3"/>
        <v>14</v>
      </c>
      <c r="F107" s="1"/>
      <c r="G107" s="1"/>
      <c r="H107" s="1"/>
    </row>
    <row r="108" spans="3:8" x14ac:dyDescent="0.25">
      <c r="C108" s="1"/>
      <c r="D108" s="1"/>
      <c r="E108" s="1">
        <f t="shared" si="3"/>
        <v>13.75</v>
      </c>
      <c r="F108" s="1"/>
      <c r="G108" s="1"/>
      <c r="H108" s="1"/>
    </row>
    <row r="109" spans="3:8" x14ac:dyDescent="0.25">
      <c r="C109" s="1"/>
      <c r="D109" s="1"/>
      <c r="E109" s="1">
        <f t="shared" si="3"/>
        <v>13.5</v>
      </c>
      <c r="F109" s="1"/>
      <c r="G109" s="1"/>
      <c r="H109" s="1"/>
    </row>
    <row r="110" spans="3:8" x14ac:dyDescent="0.25">
      <c r="C110" s="1"/>
      <c r="D110" s="1"/>
      <c r="E110" s="1">
        <f t="shared" si="3"/>
        <v>13.25</v>
      </c>
      <c r="F110" s="1"/>
      <c r="G110" s="1"/>
      <c r="H110" s="1"/>
    </row>
    <row r="111" spans="3:8" x14ac:dyDescent="0.25">
      <c r="C111" s="1"/>
      <c r="D111" s="1"/>
      <c r="E111" s="1">
        <f t="shared" si="3"/>
        <v>13</v>
      </c>
      <c r="F111" s="1"/>
      <c r="G111" s="1"/>
      <c r="H111" s="1"/>
    </row>
    <row r="112" spans="3:8" x14ac:dyDescent="0.25">
      <c r="C112" s="1"/>
      <c r="D112" s="1"/>
      <c r="E112" s="1">
        <f t="shared" si="3"/>
        <v>12.75</v>
      </c>
      <c r="F112" s="1"/>
      <c r="G112" s="1"/>
      <c r="H112" s="1"/>
    </row>
    <row r="113" spans="3:8" x14ac:dyDescent="0.25">
      <c r="C113" s="1"/>
      <c r="D113" s="1"/>
      <c r="E113" s="1">
        <f t="shared" si="3"/>
        <v>12.5</v>
      </c>
      <c r="F113" s="1"/>
      <c r="G113" s="1"/>
      <c r="H113" s="1"/>
    </row>
    <row r="114" spans="3:8" x14ac:dyDescent="0.25">
      <c r="C114" s="1"/>
      <c r="D114" s="1"/>
      <c r="E114" s="1">
        <f t="shared" si="3"/>
        <v>12.25</v>
      </c>
      <c r="F114" s="1"/>
      <c r="G114" s="1"/>
      <c r="H114" s="1"/>
    </row>
    <row r="115" spans="3:8" x14ac:dyDescent="0.25">
      <c r="C115" s="1"/>
      <c r="D115" s="1"/>
      <c r="E115" s="1">
        <f t="shared" si="3"/>
        <v>12</v>
      </c>
      <c r="F115" s="1"/>
      <c r="G115" s="1"/>
      <c r="H115" s="1"/>
    </row>
    <row r="116" spans="3:8" x14ac:dyDescent="0.25">
      <c r="C116" s="1"/>
      <c r="D116" s="1"/>
      <c r="E116" s="1">
        <f t="shared" si="3"/>
        <v>11.75</v>
      </c>
      <c r="F116" s="1"/>
      <c r="G116" s="1"/>
      <c r="H116" s="1"/>
    </row>
    <row r="117" spans="3:8" x14ac:dyDescent="0.25">
      <c r="C117" s="1"/>
      <c r="D117" s="1"/>
      <c r="E117" s="1">
        <f t="shared" si="3"/>
        <v>11.5</v>
      </c>
      <c r="F117" s="1"/>
      <c r="G117" s="1"/>
      <c r="H117" s="1"/>
    </row>
    <row r="118" spans="3:8" x14ac:dyDescent="0.25">
      <c r="C118" s="1"/>
      <c r="D118" s="1"/>
      <c r="E118" s="1">
        <f t="shared" si="3"/>
        <v>11.25</v>
      </c>
      <c r="F118" s="1"/>
      <c r="G118" s="1"/>
      <c r="H118" s="1"/>
    </row>
    <row r="119" spans="3:8" x14ac:dyDescent="0.25">
      <c r="C119" s="1"/>
      <c r="D119" s="1"/>
      <c r="E119" s="1">
        <f t="shared" si="3"/>
        <v>11</v>
      </c>
      <c r="F119" s="1"/>
      <c r="G119" s="1"/>
      <c r="H119" s="1"/>
    </row>
    <row r="120" spans="3:8" x14ac:dyDescent="0.25">
      <c r="C120" s="1"/>
      <c r="D120" s="1"/>
      <c r="E120" s="1">
        <f t="shared" si="3"/>
        <v>10.75</v>
      </c>
      <c r="F120" s="1"/>
      <c r="G120" s="1"/>
      <c r="H120" s="1"/>
    </row>
    <row r="121" spans="3:8" x14ac:dyDescent="0.25">
      <c r="C121" s="1"/>
      <c r="D121" s="1"/>
      <c r="E121" s="1">
        <f t="shared" si="3"/>
        <v>10.5</v>
      </c>
      <c r="F121" s="1"/>
      <c r="G121" s="1"/>
      <c r="H121" s="1"/>
    </row>
    <row r="122" spans="3:8" x14ac:dyDescent="0.25">
      <c r="C122" s="1"/>
      <c r="D122" s="1"/>
      <c r="E122" s="1">
        <f t="shared" si="3"/>
        <v>10.25</v>
      </c>
      <c r="F122" s="1"/>
      <c r="G122" s="1"/>
      <c r="H122" s="1"/>
    </row>
    <row r="123" spans="3:8" x14ac:dyDescent="0.25">
      <c r="C123" s="1"/>
      <c r="D123" s="1"/>
      <c r="E123" s="1">
        <f t="shared" si="3"/>
        <v>10</v>
      </c>
      <c r="F123" s="1"/>
      <c r="G123" s="1"/>
      <c r="H123" s="1"/>
    </row>
    <row r="124" spans="3:8" x14ac:dyDescent="0.25">
      <c r="C124" s="1"/>
      <c r="D124" s="1"/>
      <c r="E124" s="1">
        <f t="shared" si="3"/>
        <v>9.75</v>
      </c>
      <c r="F124" s="1"/>
      <c r="G124" s="1"/>
      <c r="H124" s="1"/>
    </row>
    <row r="125" spans="3:8" x14ac:dyDescent="0.25">
      <c r="C125" s="1"/>
      <c r="D125" s="1"/>
      <c r="E125" s="1">
        <f t="shared" si="3"/>
        <v>9.5</v>
      </c>
      <c r="F125" s="1"/>
      <c r="G125" s="1"/>
      <c r="H125" s="1"/>
    </row>
    <row r="126" spans="3:8" x14ac:dyDescent="0.25">
      <c r="C126" s="1"/>
      <c r="D126" s="1"/>
      <c r="E126" s="1">
        <f t="shared" si="3"/>
        <v>9.25</v>
      </c>
      <c r="F126" s="1"/>
      <c r="G126" s="1"/>
      <c r="H126" s="1"/>
    </row>
    <row r="127" spans="3:8" x14ac:dyDescent="0.25">
      <c r="C127" s="1"/>
      <c r="D127" s="1"/>
      <c r="E127" s="1">
        <f t="shared" si="3"/>
        <v>9</v>
      </c>
      <c r="F127" s="1"/>
      <c r="G127" s="1"/>
      <c r="H127" s="1"/>
    </row>
    <row r="128" spans="3:8" x14ac:dyDescent="0.25">
      <c r="C128" s="1"/>
      <c r="D128" s="1"/>
      <c r="E128" s="1">
        <f t="shared" si="3"/>
        <v>8.75</v>
      </c>
      <c r="F128" s="1"/>
      <c r="G128" s="1"/>
      <c r="H128" s="1"/>
    </row>
    <row r="129" spans="3:8" x14ac:dyDescent="0.25">
      <c r="C129" s="1"/>
      <c r="D129" s="1"/>
      <c r="E129" s="1">
        <f t="shared" si="3"/>
        <v>8.5</v>
      </c>
      <c r="F129" s="1"/>
      <c r="G129" s="1"/>
      <c r="H129" s="1"/>
    </row>
    <row r="130" spans="3:8" x14ac:dyDescent="0.25">
      <c r="C130" s="1"/>
      <c r="D130" s="1"/>
      <c r="E130" s="1">
        <f t="shared" si="3"/>
        <v>8.25</v>
      </c>
      <c r="F130" s="1"/>
      <c r="G130" s="1"/>
      <c r="H130" s="1"/>
    </row>
    <row r="131" spans="3:8" x14ac:dyDescent="0.25">
      <c r="C131" s="1"/>
      <c r="D131" s="1"/>
      <c r="E131" s="1">
        <f t="shared" si="3"/>
        <v>8</v>
      </c>
      <c r="F131" s="1"/>
      <c r="G131" s="1"/>
      <c r="H131" s="1"/>
    </row>
    <row r="132" spans="3:8" x14ac:dyDescent="0.25">
      <c r="C132" s="1"/>
      <c r="D132" s="1"/>
      <c r="E132" s="1">
        <f t="shared" si="3"/>
        <v>7.75</v>
      </c>
      <c r="F132" s="1"/>
      <c r="G132" s="1"/>
      <c r="H132" s="1"/>
    </row>
    <row r="133" spans="3:8" x14ac:dyDescent="0.25">
      <c r="C133" s="1"/>
      <c r="D133" s="1"/>
      <c r="E133" s="1">
        <f t="shared" ref="E133:E162" si="4">E132-0.25</f>
        <v>7.5</v>
      </c>
      <c r="F133" s="1"/>
      <c r="G133" s="1"/>
      <c r="H133" s="1"/>
    </row>
    <row r="134" spans="3:8" x14ac:dyDescent="0.25">
      <c r="C134" s="1"/>
      <c r="D134" s="1"/>
      <c r="E134" s="1">
        <f t="shared" si="4"/>
        <v>7.25</v>
      </c>
      <c r="F134" s="1"/>
      <c r="G134" s="1"/>
      <c r="H134" s="1"/>
    </row>
    <row r="135" spans="3:8" x14ac:dyDescent="0.25">
      <c r="C135" s="1"/>
      <c r="D135" s="1"/>
      <c r="E135" s="1">
        <f t="shared" si="4"/>
        <v>7</v>
      </c>
      <c r="F135" s="1"/>
      <c r="G135" s="1"/>
      <c r="H135" s="1"/>
    </row>
    <row r="136" spans="3:8" x14ac:dyDescent="0.25">
      <c r="C136" s="1"/>
      <c r="D136" s="1"/>
      <c r="E136" s="1">
        <f t="shared" si="4"/>
        <v>6.75</v>
      </c>
      <c r="F136" s="1"/>
      <c r="G136" s="1"/>
      <c r="H136" s="1"/>
    </row>
    <row r="137" spans="3:8" x14ac:dyDescent="0.25">
      <c r="C137" s="1"/>
      <c r="D137" s="1"/>
      <c r="E137" s="1">
        <f t="shared" si="4"/>
        <v>6.5</v>
      </c>
      <c r="F137" s="1"/>
      <c r="G137" s="1"/>
      <c r="H137" s="1"/>
    </row>
    <row r="138" spans="3:8" x14ac:dyDescent="0.25">
      <c r="C138" s="1"/>
      <c r="D138" s="1"/>
      <c r="E138" s="1">
        <f t="shared" si="4"/>
        <v>6.25</v>
      </c>
      <c r="F138" s="1"/>
      <c r="G138" s="1"/>
      <c r="H138" s="1"/>
    </row>
    <row r="139" spans="3:8" x14ac:dyDescent="0.25">
      <c r="C139" s="1"/>
      <c r="D139" s="1"/>
      <c r="E139" s="1">
        <f t="shared" si="4"/>
        <v>6</v>
      </c>
      <c r="F139" s="1"/>
      <c r="G139" s="1"/>
      <c r="H139" s="1"/>
    </row>
    <row r="140" spans="3:8" x14ac:dyDescent="0.25">
      <c r="C140" s="1"/>
      <c r="D140" s="1"/>
      <c r="E140" s="1">
        <f t="shared" si="4"/>
        <v>5.75</v>
      </c>
      <c r="F140" s="1"/>
      <c r="G140" s="1"/>
      <c r="H140" s="1"/>
    </row>
    <row r="141" spans="3:8" x14ac:dyDescent="0.25">
      <c r="C141" s="1"/>
      <c r="D141" s="1"/>
      <c r="E141" s="1">
        <f t="shared" si="4"/>
        <v>5.5</v>
      </c>
      <c r="F141" s="1"/>
      <c r="G141" s="1"/>
      <c r="H141" s="1"/>
    </row>
    <row r="142" spans="3:8" x14ac:dyDescent="0.25">
      <c r="C142" s="1"/>
      <c r="D142" s="1"/>
      <c r="E142" s="1">
        <f t="shared" si="4"/>
        <v>5.25</v>
      </c>
      <c r="F142" s="1"/>
      <c r="G142" s="1"/>
      <c r="H142" s="1"/>
    </row>
    <row r="143" spans="3:8" x14ac:dyDescent="0.25">
      <c r="C143" s="1"/>
      <c r="D143" s="1"/>
      <c r="E143" s="1">
        <f t="shared" si="4"/>
        <v>5</v>
      </c>
      <c r="F143" s="1"/>
      <c r="G143" s="1"/>
      <c r="H143" s="1"/>
    </row>
    <row r="144" spans="3:8" x14ac:dyDescent="0.25">
      <c r="C144" s="1"/>
      <c r="D144" s="1"/>
      <c r="E144" s="1">
        <f t="shared" si="4"/>
        <v>4.75</v>
      </c>
      <c r="F144" s="1"/>
      <c r="G144" s="1"/>
      <c r="H144" s="1"/>
    </row>
    <row r="145" spans="3:8" x14ac:dyDescent="0.25">
      <c r="C145" s="1"/>
      <c r="D145" s="1"/>
      <c r="E145" s="1">
        <f t="shared" si="4"/>
        <v>4.5</v>
      </c>
      <c r="F145" s="1"/>
      <c r="G145" s="1"/>
      <c r="H145" s="1"/>
    </row>
    <row r="146" spans="3:8" x14ac:dyDescent="0.25">
      <c r="C146" s="1"/>
      <c r="D146" s="1"/>
      <c r="E146" s="1">
        <f t="shared" si="4"/>
        <v>4.25</v>
      </c>
      <c r="F146" s="1"/>
      <c r="G146" s="1"/>
      <c r="H146" s="1"/>
    </row>
    <row r="147" spans="3:8" x14ac:dyDescent="0.25">
      <c r="C147" s="1"/>
      <c r="D147" s="1"/>
      <c r="E147" s="1">
        <f t="shared" si="4"/>
        <v>4</v>
      </c>
      <c r="F147" s="1"/>
      <c r="G147" s="1"/>
      <c r="H147" s="1"/>
    </row>
    <row r="148" spans="3:8" x14ac:dyDescent="0.25">
      <c r="C148" s="1"/>
      <c r="D148" s="1"/>
      <c r="E148" s="1">
        <f t="shared" si="4"/>
        <v>3.75</v>
      </c>
      <c r="F148" s="1"/>
      <c r="G148" s="1"/>
      <c r="H148" s="1"/>
    </row>
    <row r="149" spans="3:8" x14ac:dyDescent="0.25">
      <c r="C149" s="1"/>
      <c r="D149" s="1"/>
      <c r="E149" s="1">
        <f t="shared" si="4"/>
        <v>3.5</v>
      </c>
      <c r="F149" s="1"/>
      <c r="G149" s="1"/>
      <c r="H149" s="1"/>
    </row>
    <row r="150" spans="3:8" x14ac:dyDescent="0.25">
      <c r="C150" s="1"/>
      <c r="D150" s="1"/>
      <c r="E150" s="1">
        <f t="shared" si="4"/>
        <v>3.25</v>
      </c>
      <c r="F150" s="1"/>
      <c r="G150" s="1"/>
      <c r="H150" s="1"/>
    </row>
    <row r="151" spans="3:8" x14ac:dyDescent="0.25">
      <c r="C151" s="1"/>
      <c r="D151" s="1"/>
      <c r="E151" s="1">
        <f t="shared" si="4"/>
        <v>3</v>
      </c>
      <c r="F151" s="1"/>
      <c r="G151" s="1"/>
      <c r="H151" s="1"/>
    </row>
    <row r="152" spans="3:8" x14ac:dyDescent="0.25">
      <c r="C152" s="1"/>
      <c r="D152" s="1"/>
      <c r="E152" s="1">
        <f t="shared" si="4"/>
        <v>2.75</v>
      </c>
      <c r="F152" s="1"/>
      <c r="G152" s="1"/>
      <c r="H152" s="1"/>
    </row>
    <row r="153" spans="3:8" x14ac:dyDescent="0.25">
      <c r="C153" s="1"/>
      <c r="D153" s="1"/>
      <c r="E153" s="1">
        <f t="shared" si="4"/>
        <v>2.5</v>
      </c>
      <c r="F153" s="1"/>
      <c r="G153" s="1"/>
      <c r="H153" s="1"/>
    </row>
    <row r="154" spans="3:8" x14ac:dyDescent="0.25">
      <c r="C154" s="1"/>
      <c r="D154" s="1"/>
      <c r="E154" s="1">
        <f t="shared" si="4"/>
        <v>2.25</v>
      </c>
      <c r="F154" s="1"/>
      <c r="G154" s="1"/>
      <c r="H154" s="1"/>
    </row>
    <row r="155" spans="3:8" x14ac:dyDescent="0.25">
      <c r="C155" s="1"/>
      <c r="D155" s="1"/>
      <c r="E155" s="1">
        <f t="shared" si="4"/>
        <v>2</v>
      </c>
      <c r="F155" s="1"/>
      <c r="G155" s="1"/>
      <c r="H155" s="1"/>
    </row>
    <row r="156" spans="3:8" x14ac:dyDescent="0.25">
      <c r="C156" s="1"/>
      <c r="D156" s="1"/>
      <c r="E156" s="1">
        <f t="shared" si="4"/>
        <v>1.75</v>
      </c>
      <c r="F156" s="1"/>
      <c r="G156" s="1"/>
      <c r="H156" s="1"/>
    </row>
    <row r="157" spans="3:8" x14ac:dyDescent="0.25">
      <c r="C157" s="1"/>
      <c r="D157" s="1"/>
      <c r="E157" s="1">
        <f t="shared" si="4"/>
        <v>1.5</v>
      </c>
      <c r="F157" s="1"/>
      <c r="G157" s="1"/>
      <c r="H157" s="1"/>
    </row>
    <row r="158" spans="3:8" x14ac:dyDescent="0.25">
      <c r="C158" s="1"/>
      <c r="D158" s="1"/>
      <c r="E158" s="1">
        <f t="shared" si="4"/>
        <v>1.25</v>
      </c>
      <c r="F158" s="1"/>
      <c r="G158" s="1"/>
      <c r="H158" s="1"/>
    </row>
    <row r="159" spans="3:8" x14ac:dyDescent="0.25">
      <c r="C159" s="1"/>
      <c r="D159" s="1"/>
      <c r="E159" s="1">
        <f t="shared" si="4"/>
        <v>1</v>
      </c>
      <c r="F159" s="1"/>
      <c r="G159" s="1"/>
      <c r="H159" s="1"/>
    </row>
    <row r="160" spans="3:8" x14ac:dyDescent="0.25">
      <c r="C160" s="1"/>
      <c r="D160" s="1"/>
      <c r="E160" s="1">
        <f t="shared" si="4"/>
        <v>0.75</v>
      </c>
      <c r="F160" s="1"/>
      <c r="G160" s="1"/>
      <c r="H160" s="1"/>
    </row>
    <row r="161" spans="3:8" x14ac:dyDescent="0.25">
      <c r="C161" s="1"/>
      <c r="D161" s="1"/>
      <c r="E161" s="1">
        <f t="shared" si="4"/>
        <v>0.5</v>
      </c>
      <c r="F161" s="1"/>
      <c r="G161" s="1"/>
      <c r="H161" s="1"/>
    </row>
    <row r="162" spans="3:8" x14ac:dyDescent="0.25">
      <c r="C162" s="1"/>
      <c r="D162" s="1"/>
      <c r="E162" s="1">
        <f t="shared" si="4"/>
        <v>0.25</v>
      </c>
      <c r="F162" s="1"/>
      <c r="G162" s="1"/>
      <c r="H162" s="1"/>
    </row>
    <row r="163" spans="3:8" x14ac:dyDescent="0.25">
      <c r="C163" s="1"/>
      <c r="D163" s="1"/>
      <c r="E163" s="1"/>
      <c r="F163" s="1"/>
      <c r="G163" s="1"/>
      <c r="H163" s="1"/>
    </row>
    <row r="164" spans="3:8" x14ac:dyDescent="0.25">
      <c r="C164" s="1"/>
      <c r="D164" s="1"/>
      <c r="E164" s="1"/>
      <c r="F164" s="1"/>
      <c r="G164" s="1"/>
      <c r="H164" s="1"/>
    </row>
    <row r="165" spans="3:8" x14ac:dyDescent="0.25">
      <c r="C165" s="1"/>
      <c r="D165" s="1"/>
      <c r="E165" s="1"/>
      <c r="F165" s="1"/>
      <c r="G165" s="1"/>
      <c r="H165" s="1"/>
    </row>
    <row r="166" spans="3:8" x14ac:dyDescent="0.25">
      <c r="F166" s="1"/>
      <c r="G166" s="1"/>
    </row>
    <row r="167" spans="3:8" x14ac:dyDescent="0.25">
      <c r="G167" s="1"/>
    </row>
  </sheetData>
  <sortState xmlns:xlrd2="http://schemas.microsoft.com/office/spreadsheetml/2017/richdata2" ref="F5:F13">
    <sortCondition ref="F5:F13"/>
  </sortState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Timesheet</vt:lpstr>
      <vt:lpstr>Lookup</vt:lpstr>
      <vt:lpstr>FTE</vt:lpstr>
      <vt:lpstr>MONTHS</vt:lpstr>
      <vt:lpstr>PERSONNEL</vt:lpstr>
      <vt:lpstr>WORK_PATTERN</vt:lpstr>
      <vt:lpstr>WORKING_HOURS</vt:lpstr>
      <vt:lpstr>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MacFarlane</dc:creator>
  <cp:lastModifiedBy>Pamela Houston</cp:lastModifiedBy>
  <dcterms:created xsi:type="dcterms:W3CDTF">2023-03-15T10:24:51Z</dcterms:created>
  <dcterms:modified xsi:type="dcterms:W3CDTF">2023-07-11T14:46:31Z</dcterms:modified>
</cp:coreProperties>
</file>